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MS 2011" sheetId="1" r:id="rId1"/>
  </sheets>
  <definedNames>
    <definedName name="_xlnm.Print_Titles" localSheetId="0">'PMS 2011'!$7:$7</definedName>
  </definedNames>
  <calcPr fullCalcOnLoad="1"/>
</workbook>
</file>

<file path=xl/sharedStrings.xml><?xml version="1.0" encoding="utf-8"?>
<sst xmlns="http://schemas.openxmlformats.org/spreadsheetml/2006/main" count="413" uniqueCount="128">
  <si>
    <t>care face obiectul contractelor de servicii publice</t>
  </si>
  <si>
    <t>Trenuri cu circulaţie regulată</t>
  </si>
  <si>
    <t>Nr. crt.</t>
  </si>
  <si>
    <t>Ruta de circulaţie</t>
  </si>
  <si>
    <t>Distanţa (km.)</t>
  </si>
  <si>
    <t>Rang tren</t>
  </si>
  <si>
    <t xml:space="preserve"> Regim de circulaţie</t>
  </si>
  <si>
    <t>Nr. zile circ/an</t>
  </si>
  <si>
    <t>Nr. tren/zi</t>
  </si>
  <si>
    <t>Tren km/zi (col2xcol6)</t>
  </si>
  <si>
    <t>Tren km/an            (col5 x col7)</t>
  </si>
  <si>
    <t>4*</t>
  </si>
  <si>
    <t xml:space="preserve"> personal</t>
  </si>
  <si>
    <t>Z</t>
  </si>
  <si>
    <t>Total</t>
  </si>
  <si>
    <t>accelerat</t>
  </si>
  <si>
    <t>Ploieşti Vest - Iaşi</t>
  </si>
  <si>
    <t xml:space="preserve">TOTAL tren- km  Sectii interoperabile </t>
  </si>
  <si>
    <t xml:space="preserve"> Sectii neinteroperabile (inchiriate)                              </t>
  </si>
  <si>
    <t xml:space="preserve">Breţcu - Sfântu Gheorghe </t>
  </si>
  <si>
    <t xml:space="preserve">Buziaş - Jamu Mare </t>
  </si>
  <si>
    <t>Cruceni - Timişoara Nord</t>
  </si>
  <si>
    <t>Cugir  - Alba Iulia</t>
  </si>
  <si>
    <t>Gătaia - Buziaş</t>
  </si>
  <si>
    <t xml:space="preserve">Gătaia - Jamu Mare </t>
  </si>
  <si>
    <t xml:space="preserve">Giera  -  Jebel   </t>
  </si>
  <si>
    <t xml:space="preserve">Intorsura Buzăului - Braşov </t>
  </si>
  <si>
    <t>Nădlac - Arad</t>
  </si>
  <si>
    <t>Odorhei - Criştur</t>
  </si>
  <si>
    <t xml:space="preserve">Odorhei - Sighişoara </t>
  </si>
  <si>
    <t>Oraviţa - Berzovia</t>
  </si>
  <si>
    <t>Praid - Blaj</t>
  </si>
  <si>
    <t xml:space="preserve">Praid - Târnăveni </t>
  </si>
  <si>
    <t xml:space="preserve">Sărmăşel - Luduş </t>
  </si>
  <si>
    <t>Târgu Secuiesc - Sfântu Gheorghe</t>
  </si>
  <si>
    <t xml:space="preserve">Târnăveni - Blaj </t>
  </si>
  <si>
    <t>Târnăveni - Câmpu Libertaţii</t>
  </si>
  <si>
    <t xml:space="preserve">Voiteni - Reşiţa Nord </t>
  </si>
  <si>
    <t xml:space="preserve">Zărneşti  - Braşov </t>
  </si>
  <si>
    <t xml:space="preserve">Zlatna H - Alba Iulia  </t>
  </si>
  <si>
    <t>Grăniceri Hm. - Nădab</t>
  </si>
  <si>
    <t xml:space="preserve">TOTAL tren- km  Sectii neinteroperabile (inchiriate) </t>
  </si>
  <si>
    <t>TOTAL  GENERAL SERVICIU PUBLIC SOCIAL</t>
  </si>
  <si>
    <t>Braşov - Constanţa</t>
  </si>
  <si>
    <t xml:space="preserve"> Sibiu - Blaj</t>
  </si>
  <si>
    <t xml:space="preserve"> Sibiu - Sighişoara </t>
  </si>
  <si>
    <t xml:space="preserve">Cenad - Timişoara Nord </t>
  </si>
  <si>
    <t>Ciacova - Giera</t>
  </si>
  <si>
    <t>Corabia - Caracal</t>
  </si>
  <si>
    <t>Criştur - Sighişoara</t>
  </si>
  <si>
    <t>Dorohoi - Botoşani</t>
  </si>
  <si>
    <t xml:space="preserve"> Gătaia - Reşiţa Nord </t>
  </si>
  <si>
    <t>Iaşi - Dorohoi</t>
  </si>
  <si>
    <t xml:space="preserve"> Hârlău - Iaşi  </t>
  </si>
  <si>
    <t xml:space="preserve">Leorda - Dorohoi </t>
  </si>
  <si>
    <t>Lovrin - Jimbolia</t>
  </si>
  <si>
    <t>Luduş - Bistriţa Nord</t>
  </si>
  <si>
    <t>Miceştii de Câmpie - Bistriţa Nord</t>
  </si>
  <si>
    <t>Periam - Valcani</t>
  </si>
  <si>
    <t>Reşiţa Nord - Timişoara Nord</t>
  </si>
  <si>
    <t>Timişoara Nord - Lovrin</t>
  </si>
  <si>
    <t xml:space="preserve">Valcani - Arad </t>
  </si>
  <si>
    <t xml:space="preserve">Zimnicea - Alexandria </t>
  </si>
  <si>
    <t>Alexandria - Caracal</t>
  </si>
  <si>
    <t>Alba Iulia - Cluj Napoca</t>
  </si>
  <si>
    <t>Alba Iulia - Arad</t>
  </si>
  <si>
    <t>Arad - Timişoara Nord</t>
  </si>
  <si>
    <t>Alba Iulia - Luduş</t>
  </si>
  <si>
    <t>Luduş - Târgu Mureş</t>
  </si>
  <si>
    <t>Braşov - Alba Iulia</t>
  </si>
  <si>
    <t>Braşov - Sfântu Gheorghe</t>
  </si>
  <si>
    <t>Miercurea Ciuc - Braşov</t>
  </si>
  <si>
    <t xml:space="preserve"> Sibiu -Loamneş</t>
  </si>
  <si>
    <t>S</t>
  </si>
  <si>
    <t>Paşcani - Iaşi</t>
  </si>
  <si>
    <t xml:space="preserve">Sfântu Gheorghe - Miercurea Ciuc </t>
  </si>
  <si>
    <t xml:space="preserve"> Alba Iulia -  Sibiu </t>
  </si>
  <si>
    <t xml:space="preserve">Braşov  -  Sibiu </t>
  </si>
  <si>
    <t>Z*</t>
  </si>
  <si>
    <t>Craiova - Braşov</t>
  </si>
  <si>
    <t>Sărmăşel - Bistriţa Nord</t>
  </si>
  <si>
    <t>Sărmăşel  - Sărmaşu</t>
  </si>
  <si>
    <t>Sărmaşu - Bistriţa Nord</t>
  </si>
  <si>
    <t xml:space="preserve">Bălăuşeri - Blaj </t>
  </si>
  <si>
    <t>Lovrin - Nerău</t>
  </si>
  <si>
    <t>Periam - Nerău</t>
  </si>
  <si>
    <t xml:space="preserve"> Periam - Timişoara Nord via Sânandrei</t>
  </si>
  <si>
    <t xml:space="preserve">Lovrin - Timişoara Nord   via Ronaţ </t>
  </si>
  <si>
    <t>Nerău - Timişoara Nord  via Sânandrei</t>
  </si>
  <si>
    <t>Sânnicolau Mare - Valcani</t>
  </si>
  <si>
    <t>Arad  - Periam</t>
  </si>
  <si>
    <t>Sânnicolau Mare - Arad</t>
  </si>
  <si>
    <t>Sânnicolau Mare - Jimbolia</t>
  </si>
  <si>
    <t>Grăniceri Hm. - Sântana</t>
  </si>
  <si>
    <t>Grăniceri Hm. - Arad</t>
  </si>
  <si>
    <t>Ineu - Cermei</t>
  </si>
  <si>
    <t xml:space="preserve">Siria - Ineu </t>
  </si>
  <si>
    <t>Cermei - Sântana</t>
  </si>
  <si>
    <t>Cermei - Arad</t>
  </si>
  <si>
    <t xml:space="preserve"> Jebel - Gătaia </t>
  </si>
  <si>
    <t>Sânnicolau Mare - Cenad</t>
  </si>
  <si>
    <t xml:space="preserve">Sânnicolau Mare - Timişoara Nord </t>
  </si>
  <si>
    <t xml:space="preserve">Truseşti - Iaşi  </t>
  </si>
  <si>
    <t>Dagâţa - Roman</t>
  </si>
  <si>
    <t>Dagâţa - Buhăieşti</t>
  </si>
  <si>
    <t>Iaşi - Dagâţa</t>
  </si>
  <si>
    <t>Roman - Iaşi</t>
  </si>
  <si>
    <t xml:space="preserve">Târgu Nemţ - Paşcani </t>
  </si>
  <si>
    <t>Târgu Nemţ - Iaşi</t>
  </si>
  <si>
    <t>Dolhasca - Fălticeni</t>
  </si>
  <si>
    <t>Târgu Nemţ - Fălticeni</t>
  </si>
  <si>
    <t xml:space="preserve">Fălticeni - Paşcani </t>
  </si>
  <si>
    <t>Lista completă a trenurilor de călători ce reprezintă pachetul minim social pe anul 2011,</t>
  </si>
  <si>
    <t>Buhăieşti - Roman</t>
  </si>
  <si>
    <t xml:space="preserve"> Târnăveni - Bălăuşeri</t>
  </si>
  <si>
    <t>LEGENDA</t>
  </si>
  <si>
    <t xml:space="preserve"> *  =  Regim de circulaţie</t>
  </si>
  <si>
    <t>( coloana 4 din tabele)</t>
  </si>
  <si>
    <t>Circulă zilnic;</t>
  </si>
  <si>
    <t>A</t>
  </si>
  <si>
    <t>Nu circula sambata, duminica, sarbatori legale;</t>
  </si>
  <si>
    <t>G</t>
  </si>
  <si>
    <t>U</t>
  </si>
  <si>
    <t>Circula zilnic incepand cu o anumita data;</t>
  </si>
  <si>
    <t>Circula  duminica</t>
  </si>
  <si>
    <t>Circulă sezonier,</t>
  </si>
  <si>
    <t>Circula sambata, duminica si Sarbatorile legale;</t>
  </si>
  <si>
    <t>Anexa nr.2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</si>
</sst>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;[Red]0"/>
    <numFmt numFmtId="183" formatCode="#,##0.00;[Red]#,##0.00"/>
    <numFmt numFmtId="184" formatCode="0.0"/>
    <numFmt numFmtId="185" formatCode="0.00_ ;[Red]\-0.00\ "/>
    <numFmt numFmtId="186" formatCode="#,##0.0"/>
    <numFmt numFmtId="187" formatCode="&quot;Da&quot;;&quot;Da&quot;;&quot;Nu&quot;"/>
    <numFmt numFmtId="188" formatCode="&quot;Adevărat&quot;;&quot;Adevărat&quot;;&quot;Fals&quot;"/>
    <numFmt numFmtId="189" formatCode="&quot;Activat&quot;;&quot;Activat&quot;;&quot;Dezactivat&quot;"/>
    <numFmt numFmtId="190" formatCode="#,##0.0_ ;[Red]\-#,##0.0\ 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Alignment="1" applyProtection="1">
      <alignment horizontal="center"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4" fontId="1" fillId="0" borderId="0" xfId="0" applyNumberFormat="1" applyFont="1" applyFill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Alignment="1">
      <alignment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4" fontId="1" fillId="0" borderId="14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4" fontId="1" fillId="0" borderId="14" xfId="0" applyNumberFormat="1" applyFont="1" applyFill="1" applyBorder="1" applyAlignment="1" applyProtection="1">
      <alignment vertical="center"/>
      <protection locked="0"/>
    </xf>
    <xf numFmtId="4" fontId="1" fillId="0" borderId="16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4" fontId="1" fillId="0" borderId="17" xfId="0" applyNumberFormat="1" applyFont="1" applyFill="1" applyBorder="1" applyAlignment="1" applyProtection="1" quotePrefix="1">
      <alignment vertic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4" fontId="1" fillId="0" borderId="14" xfId="0" applyNumberFormat="1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4" fontId="2" fillId="0" borderId="11" xfId="0" applyNumberFormat="1" applyFont="1" applyFill="1" applyBorder="1" applyAlignment="1" applyProtection="1">
      <alignment/>
      <protection locked="0"/>
    </xf>
    <xf numFmtId="4" fontId="2" fillId="0" borderId="12" xfId="0" applyNumberFormat="1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" fontId="1" fillId="0" borderId="18" xfId="0" applyNumberFormat="1" applyFont="1" applyFill="1" applyBorder="1" applyAlignment="1" applyProtection="1">
      <alignment vertical="center"/>
      <protection locked="0"/>
    </xf>
    <xf numFmtId="4" fontId="1" fillId="0" borderId="19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Fill="1" applyBorder="1" applyAlignment="1" applyProtection="1">
      <alignment vertical="center"/>
      <protection locked="0"/>
    </xf>
    <xf numFmtId="4" fontId="1" fillId="0" borderId="22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4" fontId="2" fillId="0" borderId="23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2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hidden="1" locked="0"/>
    </xf>
    <xf numFmtId="0" fontId="1" fillId="0" borderId="2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 applyProtection="1">
      <alignment horizontal="center" wrapText="1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2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PageLayoutView="0" workbookViewId="0" topLeftCell="A55">
      <selection activeCell="L8" sqref="L8"/>
    </sheetView>
  </sheetViews>
  <sheetFormatPr defaultColWidth="9.140625" defaultRowHeight="5.25" customHeight="1"/>
  <cols>
    <col min="1" max="1" width="4.8515625" style="5" customWidth="1"/>
    <col min="2" max="2" width="21.28125" style="5" customWidth="1"/>
    <col min="3" max="3" width="8.57421875" style="6" customWidth="1"/>
    <col min="4" max="4" width="10.421875" style="5" customWidth="1"/>
    <col min="5" max="5" width="8.7109375" style="5" customWidth="1"/>
    <col min="6" max="6" width="6.57421875" style="5" customWidth="1"/>
    <col min="7" max="7" width="6.28125" style="7" customWidth="1"/>
    <col min="8" max="8" width="13.28125" style="8" customWidth="1"/>
    <col min="9" max="9" width="19.00390625" style="8" customWidth="1"/>
    <col min="10" max="16384" width="9.140625" style="4" customWidth="1"/>
  </cols>
  <sheetData>
    <row r="1" spans="1:9" ht="15.75">
      <c r="A1" s="1"/>
      <c r="B1" s="2"/>
      <c r="C1" s="2"/>
      <c r="D1" s="1"/>
      <c r="E1" s="2"/>
      <c r="F1" s="1"/>
      <c r="G1" s="3"/>
      <c r="H1" s="105" t="s">
        <v>127</v>
      </c>
      <c r="I1" s="106"/>
    </row>
    <row r="2" spans="1:9" ht="18" customHeight="1">
      <c r="A2" s="107" t="s">
        <v>112</v>
      </c>
      <c r="B2" s="107"/>
      <c r="C2" s="107"/>
      <c r="D2" s="107"/>
      <c r="E2" s="107"/>
      <c r="F2" s="107"/>
      <c r="G2" s="107"/>
      <c r="H2" s="107"/>
      <c r="I2" s="107"/>
    </row>
    <row r="3" spans="1:9" ht="18.7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</row>
    <row r="4" ht="15" customHeight="1"/>
    <row r="5" spans="1:9" ht="17.25" customHeight="1" thickBot="1">
      <c r="A5" s="108" t="s">
        <v>1</v>
      </c>
      <c r="B5" s="108"/>
      <c r="C5" s="108"/>
      <c r="D5" s="108"/>
      <c r="E5" s="108"/>
      <c r="F5" s="108"/>
      <c r="G5" s="108"/>
      <c r="H5" s="108"/>
      <c r="I5" s="108"/>
    </row>
    <row r="6" spans="1:9" ht="64.5" thickBot="1" thickTop="1">
      <c r="A6" s="9" t="s">
        <v>2</v>
      </c>
      <c r="B6" s="10" t="s">
        <v>3</v>
      </c>
      <c r="C6" s="11" t="s">
        <v>4</v>
      </c>
      <c r="D6" s="10" t="s">
        <v>5</v>
      </c>
      <c r="E6" s="12" t="s">
        <v>6</v>
      </c>
      <c r="F6" s="12" t="s">
        <v>7</v>
      </c>
      <c r="G6" s="13" t="s">
        <v>8</v>
      </c>
      <c r="H6" s="11" t="s">
        <v>9</v>
      </c>
      <c r="I6" s="14" t="s">
        <v>10</v>
      </c>
    </row>
    <row r="7" spans="1:9" ht="15" customHeight="1" thickBot="1" thickTop="1">
      <c r="A7" s="15">
        <v>0</v>
      </c>
      <c r="B7" s="16">
        <v>1</v>
      </c>
      <c r="C7" s="16">
        <v>2</v>
      </c>
      <c r="D7" s="16">
        <v>3</v>
      </c>
      <c r="E7" s="16" t="s">
        <v>11</v>
      </c>
      <c r="F7" s="16">
        <v>5</v>
      </c>
      <c r="G7" s="17">
        <v>6</v>
      </c>
      <c r="H7" s="18">
        <v>7</v>
      </c>
      <c r="I7" s="19">
        <v>8</v>
      </c>
    </row>
    <row r="8" spans="1:10" ht="14.25" customHeight="1" thickBot="1" thickTop="1">
      <c r="A8" s="78">
        <v>1</v>
      </c>
      <c r="B8" s="80" t="s">
        <v>65</v>
      </c>
      <c r="C8" s="82">
        <v>211</v>
      </c>
      <c r="D8" s="34" t="s">
        <v>12</v>
      </c>
      <c r="E8" s="34" t="s">
        <v>13</v>
      </c>
      <c r="F8" s="34">
        <v>365</v>
      </c>
      <c r="G8" s="31">
        <v>2</v>
      </c>
      <c r="H8" s="42">
        <f>C8*G8</f>
        <v>422</v>
      </c>
      <c r="I8" s="43">
        <f>F8*H8</f>
        <v>154030</v>
      </c>
      <c r="J8" s="8"/>
    </row>
    <row r="9" spans="1:10" ht="14.25" customHeight="1" thickBot="1" thickTop="1">
      <c r="A9" s="79"/>
      <c r="B9" s="81"/>
      <c r="C9" s="83"/>
      <c r="D9" s="84" t="s">
        <v>14</v>
      </c>
      <c r="E9" s="85"/>
      <c r="F9" s="86"/>
      <c r="G9" s="44">
        <f>SUM(G8:G8)</f>
        <v>2</v>
      </c>
      <c r="H9" s="45">
        <f>SUM(H8:H8)</f>
        <v>422</v>
      </c>
      <c r="I9" s="46">
        <f>SUM(I8:I8)</f>
        <v>154030</v>
      </c>
      <c r="J9" s="8"/>
    </row>
    <row r="10" spans="1:10" ht="14.25" customHeight="1" thickBot="1" thickTop="1">
      <c r="A10" s="78">
        <v>2</v>
      </c>
      <c r="B10" s="80" t="s">
        <v>64</v>
      </c>
      <c r="C10" s="82">
        <v>121.2</v>
      </c>
      <c r="D10" s="34" t="s">
        <v>12</v>
      </c>
      <c r="E10" s="34" t="s">
        <v>78</v>
      </c>
      <c r="F10" s="34">
        <v>306</v>
      </c>
      <c r="G10" s="31">
        <v>2</v>
      </c>
      <c r="H10" s="42">
        <f>C10*G10</f>
        <v>242.4</v>
      </c>
      <c r="I10" s="43">
        <f>F10*H10</f>
        <v>74174.40000000001</v>
      </c>
      <c r="J10" s="8"/>
    </row>
    <row r="11" spans="1:10" ht="18" customHeight="1" thickBot="1" thickTop="1">
      <c r="A11" s="79"/>
      <c r="B11" s="81"/>
      <c r="C11" s="83"/>
      <c r="D11" s="84" t="s">
        <v>14</v>
      </c>
      <c r="E11" s="85"/>
      <c r="F11" s="86"/>
      <c r="G11" s="44">
        <f>SUM(G10:G10)</f>
        <v>2</v>
      </c>
      <c r="H11" s="45">
        <f>SUM(H10:H10)</f>
        <v>242.4</v>
      </c>
      <c r="I11" s="46">
        <f>SUM(I10:I10)</f>
        <v>74174.40000000001</v>
      </c>
      <c r="J11" s="8"/>
    </row>
    <row r="12" spans="1:10" ht="14.25" customHeight="1" thickBot="1" thickTop="1">
      <c r="A12" s="78">
        <v>3</v>
      </c>
      <c r="B12" s="80" t="s">
        <v>67</v>
      </c>
      <c r="C12" s="82">
        <v>71.8</v>
      </c>
      <c r="D12" s="34" t="s">
        <v>12</v>
      </c>
      <c r="E12" s="34" t="s">
        <v>121</v>
      </c>
      <c r="F12" s="34">
        <v>110</v>
      </c>
      <c r="G12" s="31">
        <v>2</v>
      </c>
      <c r="H12" s="42">
        <f>C12*G12</f>
        <v>143.6</v>
      </c>
      <c r="I12" s="43">
        <f>F12*H12</f>
        <v>15796</v>
      </c>
      <c r="J12" s="8"/>
    </row>
    <row r="13" spans="1:10" ht="14.25" customHeight="1" thickBot="1" thickTop="1">
      <c r="A13" s="79"/>
      <c r="B13" s="81"/>
      <c r="C13" s="83"/>
      <c r="D13" s="84" t="s">
        <v>14</v>
      </c>
      <c r="E13" s="85"/>
      <c r="F13" s="86"/>
      <c r="G13" s="44">
        <f>SUM(G12:G12)</f>
        <v>2</v>
      </c>
      <c r="H13" s="45">
        <f>SUM(H12:H12)</f>
        <v>143.6</v>
      </c>
      <c r="I13" s="46">
        <f>SUM(I12:I12)</f>
        <v>15796</v>
      </c>
      <c r="J13" s="8"/>
    </row>
    <row r="14" spans="1:10" ht="15" customHeight="1" thickBot="1" thickTop="1">
      <c r="A14" s="78">
        <v>4</v>
      </c>
      <c r="B14" s="80" t="s">
        <v>76</v>
      </c>
      <c r="C14" s="82">
        <v>92.6</v>
      </c>
      <c r="D14" s="34" t="s">
        <v>12</v>
      </c>
      <c r="E14" s="34" t="s">
        <v>13</v>
      </c>
      <c r="F14" s="34">
        <v>365</v>
      </c>
      <c r="G14" s="35">
        <v>2</v>
      </c>
      <c r="H14" s="36">
        <f>C14*G14</f>
        <v>185.2</v>
      </c>
      <c r="I14" s="37">
        <f>F14*H14</f>
        <v>67598</v>
      </c>
      <c r="J14" s="8"/>
    </row>
    <row r="15" spans="1:10" ht="15" customHeight="1" thickBot="1" thickTop="1">
      <c r="A15" s="87"/>
      <c r="B15" s="81"/>
      <c r="C15" s="83"/>
      <c r="D15" s="84" t="s">
        <v>14</v>
      </c>
      <c r="E15" s="85"/>
      <c r="F15" s="86"/>
      <c r="G15" s="38">
        <f>SUM(G14:G14)</f>
        <v>2</v>
      </c>
      <c r="H15" s="39">
        <f>SUM(H14:H14)</f>
        <v>185.2</v>
      </c>
      <c r="I15" s="40">
        <f>SUM(I14:I14)</f>
        <v>67598</v>
      </c>
      <c r="J15" s="8"/>
    </row>
    <row r="16" spans="1:10" ht="14.25" customHeight="1" thickBot="1" thickTop="1">
      <c r="A16" s="78">
        <v>5</v>
      </c>
      <c r="B16" s="80" t="s">
        <v>63</v>
      </c>
      <c r="C16" s="82">
        <v>89</v>
      </c>
      <c r="D16" s="34" t="s">
        <v>12</v>
      </c>
      <c r="E16" s="34" t="s">
        <v>13</v>
      </c>
      <c r="F16" s="34">
        <v>365</v>
      </c>
      <c r="G16" s="31">
        <v>2</v>
      </c>
      <c r="H16" s="42">
        <f>C16*G16</f>
        <v>178</v>
      </c>
      <c r="I16" s="43">
        <f>F16*H16</f>
        <v>64970</v>
      </c>
      <c r="J16" s="8"/>
    </row>
    <row r="17" spans="1:10" ht="14.25" customHeight="1" thickBot="1" thickTop="1">
      <c r="A17" s="79"/>
      <c r="B17" s="81"/>
      <c r="C17" s="83"/>
      <c r="D17" s="84" t="s">
        <v>14</v>
      </c>
      <c r="E17" s="85"/>
      <c r="F17" s="86"/>
      <c r="G17" s="44">
        <f>SUM(G16:G16)</f>
        <v>2</v>
      </c>
      <c r="H17" s="45">
        <f>SUM(H16:H16)</f>
        <v>178</v>
      </c>
      <c r="I17" s="46">
        <f>SUM(I16:I16)</f>
        <v>64970</v>
      </c>
      <c r="J17" s="8"/>
    </row>
    <row r="18" spans="1:10" ht="15" customHeight="1" thickBot="1" thickTop="1">
      <c r="A18" s="78">
        <v>6</v>
      </c>
      <c r="B18" s="80" t="s">
        <v>66</v>
      </c>
      <c r="C18" s="82">
        <v>57.2</v>
      </c>
      <c r="D18" s="34" t="s">
        <v>12</v>
      </c>
      <c r="E18" s="34" t="s">
        <v>13</v>
      </c>
      <c r="F18" s="34">
        <v>365</v>
      </c>
      <c r="G18" s="31">
        <v>4</v>
      </c>
      <c r="H18" s="42">
        <f>C18*G18</f>
        <v>228.8</v>
      </c>
      <c r="I18" s="43">
        <f>F18*H18</f>
        <v>83512</v>
      </c>
      <c r="J18" s="8"/>
    </row>
    <row r="19" spans="1:10" ht="17.25" customHeight="1" thickBot="1" thickTop="1">
      <c r="A19" s="79"/>
      <c r="B19" s="81"/>
      <c r="C19" s="83"/>
      <c r="D19" s="84" t="s">
        <v>14</v>
      </c>
      <c r="E19" s="85"/>
      <c r="F19" s="86"/>
      <c r="G19" s="44">
        <f>SUM(G18:G18)</f>
        <v>4</v>
      </c>
      <c r="H19" s="45">
        <f>SUM(H18:H18)</f>
        <v>228.8</v>
      </c>
      <c r="I19" s="46">
        <f>SUM(I18:I18)</f>
        <v>83512</v>
      </c>
      <c r="J19" s="8"/>
    </row>
    <row r="20" spans="1:9" ht="15" customHeight="1" thickBot="1" thickTop="1">
      <c r="A20" s="78">
        <v>7</v>
      </c>
      <c r="B20" s="80" t="s">
        <v>69</v>
      </c>
      <c r="C20" s="82">
        <v>246.6</v>
      </c>
      <c r="D20" s="34" t="s">
        <v>12</v>
      </c>
      <c r="E20" s="34" t="s">
        <v>13</v>
      </c>
      <c r="F20" s="41">
        <v>365</v>
      </c>
      <c r="G20" s="31">
        <v>2</v>
      </c>
      <c r="H20" s="42">
        <f>C20*G20</f>
        <v>493.2</v>
      </c>
      <c r="I20" s="43">
        <f>F20*H20</f>
        <v>180018</v>
      </c>
    </row>
    <row r="21" spans="1:9" ht="15" customHeight="1" thickBot="1" thickTop="1">
      <c r="A21" s="87"/>
      <c r="B21" s="91"/>
      <c r="C21" s="83"/>
      <c r="D21" s="88" t="s">
        <v>14</v>
      </c>
      <c r="E21" s="89"/>
      <c r="F21" s="90"/>
      <c r="G21" s="44">
        <f>SUM(G20:G20)</f>
        <v>2</v>
      </c>
      <c r="H21" s="45">
        <f>SUM(H20:H20)</f>
        <v>493.2</v>
      </c>
      <c r="I21" s="47">
        <f>SUM(I20:I20)</f>
        <v>180018</v>
      </c>
    </row>
    <row r="22" spans="1:10" ht="15" customHeight="1" thickBot="1" thickTop="1">
      <c r="A22" s="78">
        <v>8</v>
      </c>
      <c r="B22" s="80" t="s">
        <v>43</v>
      </c>
      <c r="C22" s="82">
        <v>391.3</v>
      </c>
      <c r="D22" s="33" t="s">
        <v>15</v>
      </c>
      <c r="E22" s="34" t="s">
        <v>78</v>
      </c>
      <c r="F22" s="41">
        <v>144</v>
      </c>
      <c r="G22" s="31">
        <v>2</v>
      </c>
      <c r="H22" s="42">
        <f>C22*G22</f>
        <v>782.6</v>
      </c>
      <c r="I22" s="43">
        <f>F22*H22</f>
        <v>112694.40000000001</v>
      </c>
      <c r="J22" s="8"/>
    </row>
    <row r="23" spans="1:10" ht="15" customHeight="1" thickBot="1" thickTop="1">
      <c r="A23" s="87"/>
      <c r="B23" s="81"/>
      <c r="C23" s="83"/>
      <c r="D23" s="88" t="s">
        <v>14</v>
      </c>
      <c r="E23" s="89"/>
      <c r="F23" s="90"/>
      <c r="G23" s="44">
        <f>SUM(G22:G22)</f>
        <v>2</v>
      </c>
      <c r="H23" s="45">
        <f>SUM(H22:H22)</f>
        <v>782.6</v>
      </c>
      <c r="I23" s="46">
        <f>SUM(I22:I22)</f>
        <v>112694.40000000001</v>
      </c>
      <c r="J23" s="8"/>
    </row>
    <row r="24" spans="1:10" ht="15" customHeight="1" thickBot="1" thickTop="1">
      <c r="A24" s="78">
        <v>9</v>
      </c>
      <c r="B24" s="80" t="s">
        <v>70</v>
      </c>
      <c r="C24" s="82">
        <v>32.1</v>
      </c>
      <c r="D24" s="34" t="s">
        <v>12</v>
      </c>
      <c r="E24" s="34" t="s">
        <v>13</v>
      </c>
      <c r="F24" s="41">
        <v>365</v>
      </c>
      <c r="G24" s="48">
        <v>3</v>
      </c>
      <c r="H24" s="49">
        <f>C24*G24</f>
        <v>96.30000000000001</v>
      </c>
      <c r="I24" s="43">
        <f>F24*H24</f>
        <v>35149.50000000001</v>
      </c>
      <c r="J24" s="8"/>
    </row>
    <row r="25" spans="1:10" ht="17.25" customHeight="1" thickBot="1" thickTop="1">
      <c r="A25" s="79"/>
      <c r="B25" s="81"/>
      <c r="C25" s="83"/>
      <c r="D25" s="84" t="s">
        <v>14</v>
      </c>
      <c r="E25" s="85"/>
      <c r="F25" s="86"/>
      <c r="G25" s="44">
        <f>SUM(G24:G24)</f>
        <v>3</v>
      </c>
      <c r="H25" s="45">
        <f>SUM(H24:H24)</f>
        <v>96.30000000000001</v>
      </c>
      <c r="I25" s="46">
        <f>SUM(I24:I24)</f>
        <v>35149.50000000001</v>
      </c>
      <c r="J25" s="8"/>
    </row>
    <row r="26" spans="1:10" ht="15" customHeight="1" thickBot="1" thickTop="1">
      <c r="A26" s="78">
        <v>10</v>
      </c>
      <c r="B26" s="80" t="s">
        <v>77</v>
      </c>
      <c r="C26" s="82">
        <v>148.9</v>
      </c>
      <c r="D26" s="34" t="s">
        <v>12</v>
      </c>
      <c r="E26" s="34" t="s">
        <v>13</v>
      </c>
      <c r="F26" s="34">
        <v>365</v>
      </c>
      <c r="G26" s="35">
        <v>2</v>
      </c>
      <c r="H26" s="36">
        <f>C26*G26</f>
        <v>297.8</v>
      </c>
      <c r="I26" s="37">
        <f>F26*H26</f>
        <v>108697</v>
      </c>
      <c r="J26" s="8"/>
    </row>
    <row r="27" spans="1:10" ht="15" customHeight="1" thickBot="1" thickTop="1">
      <c r="A27" s="87"/>
      <c r="B27" s="81"/>
      <c r="C27" s="83"/>
      <c r="D27" s="84" t="s">
        <v>14</v>
      </c>
      <c r="E27" s="85"/>
      <c r="F27" s="86"/>
      <c r="G27" s="38">
        <f>SUM(G26:G26)</f>
        <v>2</v>
      </c>
      <c r="H27" s="39">
        <f>SUM(H26:H26)</f>
        <v>297.8</v>
      </c>
      <c r="I27" s="40">
        <f>SUM(I26:I26)</f>
        <v>108697</v>
      </c>
      <c r="J27" s="8"/>
    </row>
    <row r="28" spans="1:10" ht="15" customHeight="1" thickBot="1" thickTop="1">
      <c r="A28" s="78">
        <v>11</v>
      </c>
      <c r="B28" s="80" t="s">
        <v>79</v>
      </c>
      <c r="C28" s="82">
        <v>375.3</v>
      </c>
      <c r="D28" s="33" t="s">
        <v>15</v>
      </c>
      <c r="E28" s="34" t="s">
        <v>78</v>
      </c>
      <c r="F28" s="34">
        <v>221</v>
      </c>
      <c r="G28" s="35">
        <v>2</v>
      </c>
      <c r="H28" s="36">
        <f>C28*G28</f>
        <v>750.6</v>
      </c>
      <c r="I28" s="37">
        <f>F28*H28</f>
        <v>165882.6</v>
      </c>
      <c r="J28" s="8"/>
    </row>
    <row r="29" spans="1:10" ht="15" customHeight="1" thickBot="1" thickTop="1">
      <c r="A29" s="87"/>
      <c r="B29" s="81"/>
      <c r="C29" s="83"/>
      <c r="D29" s="84" t="s">
        <v>14</v>
      </c>
      <c r="E29" s="85"/>
      <c r="F29" s="86"/>
      <c r="G29" s="38">
        <f>SUM(G28:G28)</f>
        <v>2</v>
      </c>
      <c r="H29" s="39">
        <f>SUM(H28:H28)</f>
        <v>750.6</v>
      </c>
      <c r="I29" s="40">
        <f>SUM(I28:I28)</f>
        <v>165882.6</v>
      </c>
      <c r="J29" s="8"/>
    </row>
    <row r="30" spans="1:10" ht="15" customHeight="1" thickBot="1" thickTop="1">
      <c r="A30" s="78">
        <v>12</v>
      </c>
      <c r="B30" s="80" t="s">
        <v>68</v>
      </c>
      <c r="C30" s="82">
        <v>40.1</v>
      </c>
      <c r="D30" s="34" t="s">
        <v>12</v>
      </c>
      <c r="E30" s="34" t="s">
        <v>119</v>
      </c>
      <c r="F30" s="34">
        <v>255</v>
      </c>
      <c r="G30" s="31">
        <v>2</v>
      </c>
      <c r="H30" s="42">
        <f>C30*G30</f>
        <v>80.2</v>
      </c>
      <c r="I30" s="43">
        <f>F30*H30</f>
        <v>20451</v>
      </c>
      <c r="J30" s="8"/>
    </row>
    <row r="31" spans="1:10" ht="15" customHeight="1" thickBot="1" thickTop="1">
      <c r="A31" s="79"/>
      <c r="B31" s="81"/>
      <c r="C31" s="83"/>
      <c r="D31" s="84" t="s">
        <v>14</v>
      </c>
      <c r="E31" s="85"/>
      <c r="F31" s="86"/>
      <c r="G31" s="44">
        <f>SUM(G30:G30)</f>
        <v>2</v>
      </c>
      <c r="H31" s="45">
        <f>SUM(H30:H30)</f>
        <v>80.2</v>
      </c>
      <c r="I31" s="46">
        <f>SUM(I30:I30)</f>
        <v>20451</v>
      </c>
      <c r="J31" s="8"/>
    </row>
    <row r="32" spans="1:10" ht="15" customHeight="1" thickBot="1" thickTop="1">
      <c r="A32" s="78">
        <v>13</v>
      </c>
      <c r="B32" s="80" t="s">
        <v>71</v>
      </c>
      <c r="C32" s="82">
        <v>95</v>
      </c>
      <c r="D32" s="34" t="s">
        <v>12</v>
      </c>
      <c r="E32" s="34" t="s">
        <v>13</v>
      </c>
      <c r="F32" s="41">
        <v>365</v>
      </c>
      <c r="G32" s="48">
        <v>1</v>
      </c>
      <c r="H32" s="49">
        <f>C32*G32</f>
        <v>95</v>
      </c>
      <c r="I32" s="43">
        <f>F32*H32</f>
        <v>34675</v>
      </c>
      <c r="J32" s="8"/>
    </row>
    <row r="33" spans="1:10" ht="18.75" customHeight="1" thickBot="1" thickTop="1">
      <c r="A33" s="79"/>
      <c r="B33" s="81"/>
      <c r="C33" s="83"/>
      <c r="D33" s="84" t="s">
        <v>14</v>
      </c>
      <c r="E33" s="85"/>
      <c r="F33" s="86"/>
      <c r="G33" s="44">
        <f>SUM(G32:G32)</f>
        <v>1</v>
      </c>
      <c r="H33" s="45">
        <f>SUM(H32:H32)</f>
        <v>95</v>
      </c>
      <c r="I33" s="46">
        <f>SUM(I32:I32)</f>
        <v>34675</v>
      </c>
      <c r="J33" s="8"/>
    </row>
    <row r="34" spans="1:9" ht="14.25" customHeight="1" thickBot="1" thickTop="1">
      <c r="A34" s="78">
        <v>14</v>
      </c>
      <c r="B34" s="80" t="s">
        <v>74</v>
      </c>
      <c r="C34" s="82">
        <v>75.7</v>
      </c>
      <c r="D34" s="34" t="s">
        <v>12</v>
      </c>
      <c r="E34" s="34" t="s">
        <v>13</v>
      </c>
      <c r="F34" s="41">
        <v>365</v>
      </c>
      <c r="G34" s="48">
        <v>1</v>
      </c>
      <c r="H34" s="49">
        <f>C34*G34</f>
        <v>75.7</v>
      </c>
      <c r="I34" s="43">
        <f>F34*H34</f>
        <v>27630.5</v>
      </c>
    </row>
    <row r="35" spans="1:9" ht="14.25" customHeight="1" thickBot="1" thickTop="1">
      <c r="A35" s="87"/>
      <c r="B35" s="81"/>
      <c r="C35" s="83"/>
      <c r="D35" s="88" t="s">
        <v>14</v>
      </c>
      <c r="E35" s="89"/>
      <c r="F35" s="90"/>
      <c r="G35" s="44">
        <f>SUM(G34:G34)</f>
        <v>1</v>
      </c>
      <c r="H35" s="45">
        <f>SUM(H34:H34)</f>
        <v>75.7</v>
      </c>
      <c r="I35" s="46">
        <f>SUM(I34:I34)</f>
        <v>27630.5</v>
      </c>
    </row>
    <row r="36" spans="1:10" ht="15" customHeight="1" thickBot="1" thickTop="1">
      <c r="A36" s="78">
        <v>15</v>
      </c>
      <c r="B36" s="80" t="s">
        <v>16</v>
      </c>
      <c r="C36" s="82">
        <v>351.2</v>
      </c>
      <c r="D36" s="41" t="s">
        <v>15</v>
      </c>
      <c r="E36" s="34" t="s">
        <v>13</v>
      </c>
      <c r="F36" s="34">
        <v>365</v>
      </c>
      <c r="G36" s="31">
        <v>2</v>
      </c>
      <c r="H36" s="42">
        <f>C36*G36</f>
        <v>702.4</v>
      </c>
      <c r="I36" s="43">
        <f>F36*H36</f>
        <v>256376</v>
      </c>
      <c r="J36" s="8"/>
    </row>
    <row r="37" spans="1:10" ht="15" customHeight="1" thickBot="1" thickTop="1">
      <c r="A37" s="79"/>
      <c r="B37" s="81"/>
      <c r="C37" s="83"/>
      <c r="D37" s="84" t="s">
        <v>14</v>
      </c>
      <c r="E37" s="85"/>
      <c r="F37" s="86"/>
      <c r="G37" s="44">
        <f>SUM(G36:G36)</f>
        <v>2</v>
      </c>
      <c r="H37" s="45">
        <f>SUM(H36:H36)</f>
        <v>702.4</v>
      </c>
      <c r="I37" s="46">
        <f>SUM(I36:I36)</f>
        <v>256376</v>
      </c>
      <c r="J37" s="8"/>
    </row>
    <row r="38" spans="1:10" ht="15" customHeight="1" thickBot="1" thickTop="1">
      <c r="A38" s="78">
        <v>16</v>
      </c>
      <c r="B38" s="80" t="s">
        <v>75</v>
      </c>
      <c r="C38" s="82">
        <v>62.9</v>
      </c>
      <c r="D38" s="34" t="s">
        <v>12</v>
      </c>
      <c r="E38" s="34" t="s">
        <v>13</v>
      </c>
      <c r="F38" s="41">
        <v>365</v>
      </c>
      <c r="G38" s="48">
        <v>1</v>
      </c>
      <c r="H38" s="49">
        <f>C38*G38</f>
        <v>62.9</v>
      </c>
      <c r="I38" s="43">
        <f>F38*H38</f>
        <v>22958.5</v>
      </c>
      <c r="J38" s="8"/>
    </row>
    <row r="39" spans="1:10" ht="19.5" customHeight="1" thickBot="1" thickTop="1">
      <c r="A39" s="79"/>
      <c r="B39" s="81"/>
      <c r="C39" s="83"/>
      <c r="D39" s="84" t="s">
        <v>14</v>
      </c>
      <c r="E39" s="85"/>
      <c r="F39" s="86"/>
      <c r="G39" s="44">
        <f>SUM(G38:G38)</f>
        <v>1</v>
      </c>
      <c r="H39" s="45">
        <f>SUM(H38:H38)</f>
        <v>62.9</v>
      </c>
      <c r="I39" s="46">
        <f>SUM(I38:I38)</f>
        <v>22958.5</v>
      </c>
      <c r="J39" s="8"/>
    </row>
    <row r="40" spans="1:10" ht="15" customHeight="1" thickBot="1" thickTop="1">
      <c r="A40" s="78">
        <v>17</v>
      </c>
      <c r="B40" s="80" t="s">
        <v>44</v>
      </c>
      <c r="C40" s="82">
        <v>95.7</v>
      </c>
      <c r="D40" s="34" t="s">
        <v>12</v>
      </c>
      <c r="E40" s="34" t="s">
        <v>13</v>
      </c>
      <c r="F40" s="34">
        <v>365</v>
      </c>
      <c r="G40" s="35">
        <v>4</v>
      </c>
      <c r="H40" s="36">
        <f>C40*G40</f>
        <v>382.8</v>
      </c>
      <c r="I40" s="37">
        <f>F40*H40</f>
        <v>139722</v>
      </c>
      <c r="J40" s="8"/>
    </row>
    <row r="41" spans="1:10" ht="15" customHeight="1" thickBot="1" thickTop="1">
      <c r="A41" s="87"/>
      <c r="B41" s="81"/>
      <c r="C41" s="83"/>
      <c r="D41" s="84" t="s">
        <v>14</v>
      </c>
      <c r="E41" s="85"/>
      <c r="F41" s="86"/>
      <c r="G41" s="38">
        <f>SUM(G40:G40)</f>
        <v>4</v>
      </c>
      <c r="H41" s="39">
        <f>SUM(H40:H40)</f>
        <v>382.8</v>
      </c>
      <c r="I41" s="40">
        <f>SUM(I40:I40)</f>
        <v>139722</v>
      </c>
      <c r="J41" s="8"/>
    </row>
    <row r="42" spans="1:10" ht="15" customHeight="1" thickBot="1" thickTop="1">
      <c r="A42" s="78">
        <v>18</v>
      </c>
      <c r="B42" s="80" t="s">
        <v>72</v>
      </c>
      <c r="C42" s="82">
        <v>20.7</v>
      </c>
      <c r="D42" s="34" t="s">
        <v>12</v>
      </c>
      <c r="E42" s="34" t="s">
        <v>73</v>
      </c>
      <c r="F42" s="34">
        <v>92</v>
      </c>
      <c r="G42" s="35">
        <v>2</v>
      </c>
      <c r="H42" s="36">
        <f>C42*G42</f>
        <v>41.4</v>
      </c>
      <c r="I42" s="37">
        <f>F42*H42</f>
        <v>3808.7999999999997</v>
      </c>
      <c r="J42" s="8"/>
    </row>
    <row r="43" spans="1:10" ht="15" customHeight="1" thickBot="1" thickTop="1">
      <c r="A43" s="87"/>
      <c r="B43" s="81"/>
      <c r="C43" s="83"/>
      <c r="D43" s="84" t="s">
        <v>14</v>
      </c>
      <c r="E43" s="85"/>
      <c r="F43" s="86"/>
      <c r="G43" s="38">
        <f>SUM(G42:G42)</f>
        <v>2</v>
      </c>
      <c r="H43" s="39">
        <f>SUM(H42:H42)</f>
        <v>41.4</v>
      </c>
      <c r="I43" s="40">
        <f>SUM(I42:I42)</f>
        <v>3808.7999999999997</v>
      </c>
      <c r="J43" s="8"/>
    </row>
    <row r="44" spans="1:10" ht="15" customHeight="1" thickBot="1" thickTop="1">
      <c r="A44" s="78">
        <v>19</v>
      </c>
      <c r="B44" s="80" t="s">
        <v>45</v>
      </c>
      <c r="C44" s="82">
        <v>93.7</v>
      </c>
      <c r="D44" s="34" t="s">
        <v>12</v>
      </c>
      <c r="E44" s="34" t="s">
        <v>13</v>
      </c>
      <c r="F44" s="34">
        <v>365</v>
      </c>
      <c r="G44" s="35">
        <v>4</v>
      </c>
      <c r="H44" s="36">
        <f>C44*G44</f>
        <v>374.8</v>
      </c>
      <c r="I44" s="37">
        <f>F44*H44</f>
        <v>136802</v>
      </c>
      <c r="J44" s="8"/>
    </row>
    <row r="45" spans="1:10" ht="15" customHeight="1" thickBot="1" thickTop="1">
      <c r="A45" s="87"/>
      <c r="B45" s="81"/>
      <c r="C45" s="83"/>
      <c r="D45" s="84" t="s">
        <v>14</v>
      </c>
      <c r="E45" s="85"/>
      <c r="F45" s="86"/>
      <c r="G45" s="38">
        <f>SUM(G44:G44)</f>
        <v>4</v>
      </c>
      <c r="H45" s="39">
        <f>SUM(H44:H44)</f>
        <v>374.8</v>
      </c>
      <c r="I45" s="40">
        <f>SUM(I44:I44)</f>
        <v>136802</v>
      </c>
      <c r="J45" s="8"/>
    </row>
    <row r="46" spans="1:9" ht="25.5" customHeight="1" thickBot="1" thickTop="1">
      <c r="A46" s="92" t="s">
        <v>17</v>
      </c>
      <c r="B46" s="89"/>
      <c r="C46" s="89"/>
      <c r="D46" s="89"/>
      <c r="E46" s="89"/>
      <c r="F46" s="89"/>
      <c r="G46" s="90"/>
      <c r="H46" s="20">
        <f>H35+H15+H43+H45+H27+H33+H39+H25+H21+H41+H31+H13+H19+H9+H11+H17+H23+H37+H29</f>
        <v>5635.7</v>
      </c>
      <c r="I46" s="20">
        <f>I35+I15+I43+I45+I27+I33+I39+I25+I21+I41+I31+I13+I19+I9+I11+I17+I23+I37+I29</f>
        <v>1704945.7</v>
      </c>
    </row>
    <row r="47" spans="1:9" ht="14.25" customHeight="1" thickTop="1">
      <c r="A47" s="76"/>
      <c r="B47" s="76"/>
      <c r="C47" s="76"/>
      <c r="D47" s="76"/>
      <c r="E47" s="76"/>
      <c r="F47" s="76"/>
      <c r="G47" s="76"/>
      <c r="H47" s="77"/>
      <c r="I47" s="77"/>
    </row>
    <row r="48" spans="1:9" ht="15" customHeight="1" thickBot="1">
      <c r="A48" s="93" t="s">
        <v>18</v>
      </c>
      <c r="B48" s="93"/>
      <c r="C48" s="93"/>
      <c r="D48" s="93"/>
      <c r="E48" s="93"/>
      <c r="F48" s="93"/>
      <c r="G48" s="93"/>
      <c r="H48" s="93"/>
      <c r="I48" s="93"/>
    </row>
    <row r="49" spans="1:9" ht="48.75" customHeight="1" thickBot="1" thickTop="1">
      <c r="A49" s="9" t="s">
        <v>2</v>
      </c>
      <c r="B49" s="10" t="s">
        <v>3</v>
      </c>
      <c r="C49" s="11" t="s">
        <v>4</v>
      </c>
      <c r="D49" s="10" t="s">
        <v>5</v>
      </c>
      <c r="E49" s="12" t="s">
        <v>6</v>
      </c>
      <c r="F49" s="12" t="s">
        <v>7</v>
      </c>
      <c r="G49" s="13" t="s">
        <v>8</v>
      </c>
      <c r="H49" s="11" t="s">
        <v>9</v>
      </c>
      <c r="I49" s="21" t="s">
        <v>10</v>
      </c>
    </row>
    <row r="50" spans="1:9" ht="14.25" customHeight="1" thickBot="1" thickTop="1">
      <c r="A50" s="15">
        <v>0</v>
      </c>
      <c r="B50" s="16">
        <v>1</v>
      </c>
      <c r="C50" s="16">
        <v>2</v>
      </c>
      <c r="D50" s="16">
        <v>3</v>
      </c>
      <c r="E50" s="16" t="s">
        <v>11</v>
      </c>
      <c r="F50" s="16">
        <v>5</v>
      </c>
      <c r="G50" s="17">
        <v>6</v>
      </c>
      <c r="H50" s="18">
        <v>7</v>
      </c>
      <c r="I50" s="19">
        <v>8</v>
      </c>
    </row>
    <row r="51" spans="1:9" ht="15" customHeight="1" thickBot="1" thickTop="1">
      <c r="A51" s="78">
        <v>1</v>
      </c>
      <c r="B51" s="80" t="s">
        <v>90</v>
      </c>
      <c r="C51" s="82">
        <v>48.1</v>
      </c>
      <c r="D51" s="34" t="s">
        <v>12</v>
      </c>
      <c r="E51" s="34" t="s">
        <v>13</v>
      </c>
      <c r="F51" s="41">
        <v>365</v>
      </c>
      <c r="G51" s="31">
        <v>1</v>
      </c>
      <c r="H51" s="42">
        <f>C51*G51</f>
        <v>48.1</v>
      </c>
      <c r="I51" s="43">
        <f>F51*H51</f>
        <v>17556.5</v>
      </c>
    </row>
    <row r="52" spans="1:9" ht="15" customHeight="1" thickBot="1" thickTop="1">
      <c r="A52" s="87"/>
      <c r="B52" s="91"/>
      <c r="C52" s="83"/>
      <c r="D52" s="88" t="s">
        <v>14</v>
      </c>
      <c r="E52" s="89"/>
      <c r="F52" s="90"/>
      <c r="G52" s="44">
        <f>SUM(G51:G51)</f>
        <v>1</v>
      </c>
      <c r="H52" s="45">
        <f>SUM(H51:H51)</f>
        <v>48.1</v>
      </c>
      <c r="I52" s="46">
        <f>SUM(I51:I51)</f>
        <v>17556.5</v>
      </c>
    </row>
    <row r="53" spans="1:10" ht="15" customHeight="1" thickBot="1" thickTop="1">
      <c r="A53" s="78">
        <v>2</v>
      </c>
      <c r="B53" s="80" t="s">
        <v>83</v>
      </c>
      <c r="C53" s="82">
        <v>71</v>
      </c>
      <c r="D53" s="34" t="s">
        <v>12</v>
      </c>
      <c r="E53" s="34" t="s">
        <v>13</v>
      </c>
      <c r="F53" s="41">
        <v>365</v>
      </c>
      <c r="G53" s="31">
        <v>1</v>
      </c>
      <c r="H53" s="42">
        <f>C53*G53</f>
        <v>71</v>
      </c>
      <c r="I53" s="43">
        <f>F53*H53</f>
        <v>25915</v>
      </c>
      <c r="J53" s="8"/>
    </row>
    <row r="54" spans="1:10" ht="15" customHeight="1" thickBot="1" thickTop="1">
      <c r="A54" s="87"/>
      <c r="B54" s="91"/>
      <c r="C54" s="83"/>
      <c r="D54" s="88" t="s">
        <v>14</v>
      </c>
      <c r="E54" s="89"/>
      <c r="F54" s="90"/>
      <c r="G54" s="44">
        <f>SUM(G53:G53)</f>
        <v>1</v>
      </c>
      <c r="H54" s="45">
        <f>SUM(H53:H53)</f>
        <v>71</v>
      </c>
      <c r="I54" s="46">
        <f>SUM(I53:I53)</f>
        <v>25915</v>
      </c>
      <c r="J54" s="8"/>
    </row>
    <row r="55" spans="1:10" ht="15" customHeight="1" thickBot="1" thickTop="1">
      <c r="A55" s="78">
        <v>3</v>
      </c>
      <c r="B55" s="80" t="s">
        <v>19</v>
      </c>
      <c r="C55" s="82">
        <v>66.2</v>
      </c>
      <c r="D55" s="34" t="s">
        <v>12</v>
      </c>
      <c r="E55" s="34" t="s">
        <v>13</v>
      </c>
      <c r="F55" s="41">
        <v>365</v>
      </c>
      <c r="G55" s="31">
        <v>11</v>
      </c>
      <c r="H55" s="42">
        <f>C55*G55</f>
        <v>728.2</v>
      </c>
      <c r="I55" s="43">
        <f>F55*H55</f>
        <v>265793</v>
      </c>
      <c r="J55" s="8"/>
    </row>
    <row r="56" spans="1:10" ht="15" customHeight="1" thickBot="1" thickTop="1">
      <c r="A56" s="87"/>
      <c r="B56" s="91"/>
      <c r="C56" s="83"/>
      <c r="D56" s="88" t="s">
        <v>14</v>
      </c>
      <c r="E56" s="89"/>
      <c r="F56" s="90"/>
      <c r="G56" s="44">
        <f>SUM(G55:G55)</f>
        <v>11</v>
      </c>
      <c r="H56" s="45">
        <f>SUM(H55:H55)</f>
        <v>728.2</v>
      </c>
      <c r="I56" s="46">
        <f>SUM(I55:I55)</f>
        <v>265793</v>
      </c>
      <c r="J56" s="8"/>
    </row>
    <row r="57" spans="1:10" ht="14.25" customHeight="1" thickBot="1" thickTop="1">
      <c r="A57" s="78">
        <v>4</v>
      </c>
      <c r="B57" s="80" t="s">
        <v>113</v>
      </c>
      <c r="C57" s="82">
        <v>71.3</v>
      </c>
      <c r="D57" s="34" t="s">
        <v>12</v>
      </c>
      <c r="E57" s="34" t="s">
        <v>13</v>
      </c>
      <c r="F57" s="34">
        <v>365</v>
      </c>
      <c r="G57" s="31">
        <v>7</v>
      </c>
      <c r="H57" s="42">
        <f>C57*G57</f>
        <v>499.09999999999997</v>
      </c>
      <c r="I57" s="43">
        <f>F57*H57</f>
        <v>182171.5</v>
      </c>
      <c r="J57" s="8"/>
    </row>
    <row r="58" spans="1:10" ht="14.25" customHeight="1" thickBot="1" thickTop="1">
      <c r="A58" s="87"/>
      <c r="B58" s="81"/>
      <c r="C58" s="83"/>
      <c r="D58" s="88" t="s">
        <v>14</v>
      </c>
      <c r="E58" s="89"/>
      <c r="F58" s="90"/>
      <c r="G58" s="44">
        <f>SUM(G57:G57)</f>
        <v>7</v>
      </c>
      <c r="H58" s="45">
        <f>SUM(H57:H57)</f>
        <v>499.09999999999997</v>
      </c>
      <c r="I58" s="46">
        <f>SUM(I57:I57)</f>
        <v>182171.5</v>
      </c>
      <c r="J58" s="8"/>
    </row>
    <row r="59" spans="1:10" ht="15" customHeight="1" thickBot="1" thickTop="1">
      <c r="A59" s="78">
        <v>5</v>
      </c>
      <c r="B59" s="80" t="s">
        <v>20</v>
      </c>
      <c r="C59" s="82">
        <v>56.2</v>
      </c>
      <c r="D59" s="34" t="s">
        <v>12</v>
      </c>
      <c r="E59" s="34" t="s">
        <v>13</v>
      </c>
      <c r="F59" s="41">
        <v>365</v>
      </c>
      <c r="G59" s="31">
        <v>8</v>
      </c>
      <c r="H59" s="42">
        <f>C59*G59</f>
        <v>449.6</v>
      </c>
      <c r="I59" s="43">
        <f>F59*H59</f>
        <v>164104</v>
      </c>
      <c r="J59" s="8"/>
    </row>
    <row r="60" spans="1:10" ht="15" customHeight="1" thickBot="1" thickTop="1">
      <c r="A60" s="87"/>
      <c r="B60" s="91"/>
      <c r="C60" s="83"/>
      <c r="D60" s="88" t="s">
        <v>14</v>
      </c>
      <c r="E60" s="89"/>
      <c r="F60" s="90"/>
      <c r="G60" s="44">
        <f>SUM(G59:G59)</f>
        <v>8</v>
      </c>
      <c r="H60" s="45">
        <f>SUM(H59:H59)</f>
        <v>449.6</v>
      </c>
      <c r="I60" s="46">
        <f>SUM(I59:I59)</f>
        <v>164104</v>
      </c>
      <c r="J60" s="8"/>
    </row>
    <row r="61" spans="1:9" ht="15" customHeight="1" thickBot="1" thickTop="1">
      <c r="A61" s="78">
        <v>6</v>
      </c>
      <c r="B61" s="80" t="s">
        <v>46</v>
      </c>
      <c r="C61" s="82">
        <v>75.2</v>
      </c>
      <c r="D61" s="34" t="s">
        <v>12</v>
      </c>
      <c r="E61" s="34" t="s">
        <v>13</v>
      </c>
      <c r="F61" s="41">
        <v>365</v>
      </c>
      <c r="G61" s="31">
        <v>9</v>
      </c>
      <c r="H61" s="42">
        <f>C61*G61</f>
        <v>676.8000000000001</v>
      </c>
      <c r="I61" s="43">
        <f>F61*H61</f>
        <v>247032.00000000003</v>
      </c>
    </row>
    <row r="62" spans="1:9" ht="15" customHeight="1" thickBot="1" thickTop="1">
      <c r="A62" s="87"/>
      <c r="B62" s="91"/>
      <c r="C62" s="83"/>
      <c r="D62" s="88" t="s">
        <v>14</v>
      </c>
      <c r="E62" s="89"/>
      <c r="F62" s="90"/>
      <c r="G62" s="44">
        <f>SUM(G61:G61)</f>
        <v>9</v>
      </c>
      <c r="H62" s="45">
        <f>SUM(H61:H61)</f>
        <v>676.8000000000001</v>
      </c>
      <c r="I62" s="46">
        <f>SUM(I61:I61)</f>
        <v>247032.00000000003</v>
      </c>
    </row>
    <row r="63" spans="1:10" ht="15" customHeight="1" thickBot="1" thickTop="1">
      <c r="A63" s="78">
        <v>7</v>
      </c>
      <c r="B63" s="80" t="s">
        <v>98</v>
      </c>
      <c r="C63" s="82">
        <v>77.1</v>
      </c>
      <c r="D63" s="34" t="s">
        <v>12</v>
      </c>
      <c r="E63" s="34" t="s">
        <v>13</v>
      </c>
      <c r="F63" s="41">
        <v>365</v>
      </c>
      <c r="G63" s="31">
        <v>10</v>
      </c>
      <c r="H63" s="42">
        <f>C63*G63</f>
        <v>771</v>
      </c>
      <c r="I63" s="43">
        <f>F63*H63</f>
        <v>281415</v>
      </c>
      <c r="J63" s="8"/>
    </row>
    <row r="64" spans="1:10" ht="15" customHeight="1" thickBot="1" thickTop="1">
      <c r="A64" s="87"/>
      <c r="B64" s="81"/>
      <c r="C64" s="83"/>
      <c r="D64" s="88" t="s">
        <v>14</v>
      </c>
      <c r="E64" s="89"/>
      <c r="F64" s="90"/>
      <c r="G64" s="44">
        <f>SUM(G63:G63)</f>
        <v>10</v>
      </c>
      <c r="H64" s="45">
        <f>SUM(H63:H63)</f>
        <v>771</v>
      </c>
      <c r="I64" s="46">
        <f>SUM(I63:I63)</f>
        <v>281415</v>
      </c>
      <c r="J64" s="8"/>
    </row>
    <row r="65" spans="1:10" ht="15" customHeight="1" thickBot="1" thickTop="1">
      <c r="A65" s="78">
        <v>8</v>
      </c>
      <c r="B65" s="80" t="s">
        <v>97</v>
      </c>
      <c r="C65" s="82">
        <v>53.6</v>
      </c>
      <c r="D65" s="34" t="s">
        <v>12</v>
      </c>
      <c r="E65" s="34" t="s">
        <v>13</v>
      </c>
      <c r="F65" s="41">
        <v>365</v>
      </c>
      <c r="G65" s="31">
        <v>2</v>
      </c>
      <c r="H65" s="42">
        <f>C65*G65</f>
        <v>107.2</v>
      </c>
      <c r="I65" s="43">
        <f>F65*H65</f>
        <v>39128</v>
      </c>
      <c r="J65" s="8"/>
    </row>
    <row r="66" spans="1:10" ht="15" customHeight="1" thickBot="1" thickTop="1">
      <c r="A66" s="87"/>
      <c r="B66" s="81"/>
      <c r="C66" s="83"/>
      <c r="D66" s="88" t="s">
        <v>14</v>
      </c>
      <c r="E66" s="89"/>
      <c r="F66" s="90"/>
      <c r="G66" s="44">
        <f>SUM(G65:G65)</f>
        <v>2</v>
      </c>
      <c r="H66" s="45">
        <f>SUM(H65:H65)</f>
        <v>107.2</v>
      </c>
      <c r="I66" s="46">
        <f>SUM(I65:I65)</f>
        <v>39128</v>
      </c>
      <c r="J66" s="8"/>
    </row>
    <row r="67" spans="1:10" s="22" customFormat="1" ht="15" customHeight="1" thickBot="1" thickTop="1">
      <c r="A67" s="78">
        <v>9</v>
      </c>
      <c r="B67" s="80" t="s">
        <v>47</v>
      </c>
      <c r="C67" s="82">
        <v>24.9</v>
      </c>
      <c r="D67" s="50" t="s">
        <v>12</v>
      </c>
      <c r="E67" s="50" t="s">
        <v>13</v>
      </c>
      <c r="F67" s="56">
        <v>365</v>
      </c>
      <c r="G67" s="68">
        <v>2</v>
      </c>
      <c r="H67" s="51">
        <f>C67*G67</f>
        <v>49.8</v>
      </c>
      <c r="I67" s="52">
        <f>F67*H67</f>
        <v>18177</v>
      </c>
      <c r="J67" s="53"/>
    </row>
    <row r="68" spans="1:10" s="22" customFormat="1" ht="15" customHeight="1" thickBot="1" thickTop="1">
      <c r="A68" s="79"/>
      <c r="B68" s="81"/>
      <c r="C68" s="83"/>
      <c r="D68" s="97" t="s">
        <v>14</v>
      </c>
      <c r="E68" s="98"/>
      <c r="F68" s="99"/>
      <c r="G68" s="32">
        <f>SUM(G67:G67)</f>
        <v>2</v>
      </c>
      <c r="H68" s="54">
        <f>SUM(H67:H67)</f>
        <v>49.8</v>
      </c>
      <c r="I68" s="55">
        <f>SUM(I67:I67)</f>
        <v>18177</v>
      </c>
      <c r="J68" s="53"/>
    </row>
    <row r="69" spans="1:9" s="22" customFormat="1" ht="15" customHeight="1" thickBot="1" thickTop="1">
      <c r="A69" s="78">
        <v>10</v>
      </c>
      <c r="B69" s="80" t="s">
        <v>48</v>
      </c>
      <c r="C69" s="82">
        <v>41.5</v>
      </c>
      <c r="D69" s="50" t="s">
        <v>12</v>
      </c>
      <c r="E69" s="50" t="s">
        <v>13</v>
      </c>
      <c r="F69" s="50">
        <v>365</v>
      </c>
      <c r="G69" s="68">
        <v>12</v>
      </c>
      <c r="H69" s="51">
        <f>C69*G69</f>
        <v>498</v>
      </c>
      <c r="I69" s="52">
        <f>F69*H69</f>
        <v>181770</v>
      </c>
    </row>
    <row r="70" spans="1:9" s="22" customFormat="1" ht="15" customHeight="1" thickBot="1" thickTop="1">
      <c r="A70" s="94"/>
      <c r="B70" s="95"/>
      <c r="C70" s="96"/>
      <c r="D70" s="97" t="s">
        <v>14</v>
      </c>
      <c r="E70" s="98"/>
      <c r="F70" s="99"/>
      <c r="G70" s="32">
        <f>SUM(G69:G69)</f>
        <v>12</v>
      </c>
      <c r="H70" s="54">
        <f>SUM(H69:H69)</f>
        <v>498</v>
      </c>
      <c r="I70" s="55">
        <f>SUM(I69:I69)</f>
        <v>181770</v>
      </c>
    </row>
    <row r="71" spans="1:10" ht="14.25" customHeight="1" thickBot="1" thickTop="1">
      <c r="A71" s="78">
        <v>11</v>
      </c>
      <c r="B71" s="80" t="s">
        <v>49</v>
      </c>
      <c r="C71" s="82">
        <v>21.4</v>
      </c>
      <c r="D71" s="34" t="s">
        <v>12</v>
      </c>
      <c r="E71" s="34" t="s">
        <v>13</v>
      </c>
      <c r="F71" s="34">
        <v>365</v>
      </c>
      <c r="G71" s="31">
        <v>1</v>
      </c>
      <c r="H71" s="42">
        <f>C71*G71</f>
        <v>21.4</v>
      </c>
      <c r="I71" s="43">
        <f>F71*H71</f>
        <v>7810.999999999999</v>
      </c>
      <c r="J71" s="8"/>
    </row>
    <row r="72" spans="1:10" ht="14.25" customHeight="1" thickBot="1" thickTop="1">
      <c r="A72" s="87"/>
      <c r="B72" s="91"/>
      <c r="C72" s="83"/>
      <c r="D72" s="88" t="s">
        <v>14</v>
      </c>
      <c r="E72" s="89"/>
      <c r="F72" s="90"/>
      <c r="G72" s="44">
        <f>SUM(G71:G71)</f>
        <v>1</v>
      </c>
      <c r="H72" s="45">
        <f>SUM(H71:H71)</f>
        <v>21.4</v>
      </c>
      <c r="I72" s="46">
        <f>SUM(I71:I71)</f>
        <v>7810.999999999999</v>
      </c>
      <c r="J72" s="8"/>
    </row>
    <row r="73" spans="1:10" ht="15" customHeight="1" thickBot="1" thickTop="1">
      <c r="A73" s="78">
        <v>12</v>
      </c>
      <c r="B73" s="80" t="s">
        <v>21</v>
      </c>
      <c r="C73" s="82">
        <v>48.9</v>
      </c>
      <c r="D73" s="34" t="s">
        <v>12</v>
      </c>
      <c r="E73" s="34" t="s">
        <v>13</v>
      </c>
      <c r="F73" s="41">
        <v>365</v>
      </c>
      <c r="G73" s="31">
        <v>10</v>
      </c>
      <c r="H73" s="42">
        <f>C73*G73</f>
        <v>489</v>
      </c>
      <c r="I73" s="43">
        <f>F73*H73</f>
        <v>178485</v>
      </c>
      <c r="J73" s="8"/>
    </row>
    <row r="74" spans="1:10" ht="15" customHeight="1" thickBot="1" thickTop="1">
      <c r="A74" s="87"/>
      <c r="B74" s="91"/>
      <c r="C74" s="83"/>
      <c r="D74" s="88" t="s">
        <v>14</v>
      </c>
      <c r="E74" s="89"/>
      <c r="F74" s="90"/>
      <c r="G74" s="44">
        <f>SUM(G73:G73)</f>
        <v>10</v>
      </c>
      <c r="H74" s="45">
        <f>SUM(H73:H73)</f>
        <v>489</v>
      </c>
      <c r="I74" s="46">
        <f>SUM(I73:I73)</f>
        <v>178485</v>
      </c>
      <c r="J74" s="8"/>
    </row>
    <row r="75" spans="1:10" ht="15" customHeight="1" thickBot="1" thickTop="1">
      <c r="A75" s="78">
        <v>13</v>
      </c>
      <c r="B75" s="80" t="s">
        <v>22</v>
      </c>
      <c r="C75" s="82">
        <v>37.1</v>
      </c>
      <c r="D75" s="34" t="s">
        <v>12</v>
      </c>
      <c r="E75" s="34" t="s">
        <v>13</v>
      </c>
      <c r="F75" s="41">
        <v>365</v>
      </c>
      <c r="G75" s="31">
        <v>10</v>
      </c>
      <c r="H75" s="42">
        <f>C75*G75</f>
        <v>371</v>
      </c>
      <c r="I75" s="43">
        <f>F75*H75</f>
        <v>135415</v>
      </c>
      <c r="J75" s="8"/>
    </row>
    <row r="76" spans="1:10" ht="15" customHeight="1" thickBot="1" thickTop="1">
      <c r="A76" s="87"/>
      <c r="B76" s="91"/>
      <c r="C76" s="83"/>
      <c r="D76" s="88" t="s">
        <v>14</v>
      </c>
      <c r="E76" s="89"/>
      <c r="F76" s="90"/>
      <c r="G76" s="44">
        <f>SUM(G75:G75)</f>
        <v>10</v>
      </c>
      <c r="H76" s="45">
        <f>SUM(H75:H75)</f>
        <v>371</v>
      </c>
      <c r="I76" s="46">
        <f>SUM(I75:I75)</f>
        <v>135415</v>
      </c>
      <c r="J76" s="8"/>
    </row>
    <row r="77" spans="1:10" ht="15" customHeight="1" thickBot="1" thickTop="1">
      <c r="A77" s="78">
        <v>14</v>
      </c>
      <c r="B77" s="80" t="s">
        <v>104</v>
      </c>
      <c r="C77" s="82">
        <v>37.9</v>
      </c>
      <c r="D77" s="34" t="s">
        <v>12</v>
      </c>
      <c r="E77" s="34" t="s">
        <v>13</v>
      </c>
      <c r="F77" s="41">
        <v>365</v>
      </c>
      <c r="G77" s="31">
        <v>3</v>
      </c>
      <c r="H77" s="42">
        <f>C77*G77</f>
        <v>113.69999999999999</v>
      </c>
      <c r="I77" s="43">
        <f>F77*H77</f>
        <v>41500.49999999999</v>
      </c>
      <c r="J77" s="8"/>
    </row>
    <row r="78" spans="1:10" ht="15" customHeight="1" thickBot="1" thickTop="1">
      <c r="A78" s="87"/>
      <c r="B78" s="81"/>
      <c r="C78" s="83"/>
      <c r="D78" s="88" t="s">
        <v>14</v>
      </c>
      <c r="E78" s="89"/>
      <c r="F78" s="90"/>
      <c r="G78" s="44">
        <f>SUM(G77:G77)</f>
        <v>3</v>
      </c>
      <c r="H78" s="45">
        <f>SUM(H77:H77)</f>
        <v>113.69999999999999</v>
      </c>
      <c r="I78" s="46">
        <f>SUM(I77:I77)</f>
        <v>41500.49999999999</v>
      </c>
      <c r="J78" s="8"/>
    </row>
    <row r="79" spans="1:10" ht="15" customHeight="1" thickBot="1" thickTop="1">
      <c r="A79" s="78">
        <v>15</v>
      </c>
      <c r="B79" s="80" t="s">
        <v>103</v>
      </c>
      <c r="C79" s="82">
        <v>33.4</v>
      </c>
      <c r="D79" s="34" t="s">
        <v>12</v>
      </c>
      <c r="E79" s="34" t="s">
        <v>13</v>
      </c>
      <c r="F79" s="41">
        <v>365</v>
      </c>
      <c r="G79" s="31">
        <v>4</v>
      </c>
      <c r="H79" s="42">
        <f>C79*G79</f>
        <v>133.6</v>
      </c>
      <c r="I79" s="43">
        <f>F79*H79</f>
        <v>48764</v>
      </c>
      <c r="J79" s="8"/>
    </row>
    <row r="80" spans="1:10" ht="15" customHeight="1" thickBot="1" thickTop="1">
      <c r="A80" s="87"/>
      <c r="B80" s="81"/>
      <c r="C80" s="83"/>
      <c r="D80" s="88" t="s">
        <v>14</v>
      </c>
      <c r="E80" s="89"/>
      <c r="F80" s="90"/>
      <c r="G80" s="44">
        <f>SUM(G79:G79)</f>
        <v>4</v>
      </c>
      <c r="H80" s="45">
        <f>SUM(H79:H79)</f>
        <v>133.6</v>
      </c>
      <c r="I80" s="46">
        <f>SUM(I79:I79)</f>
        <v>48764</v>
      </c>
      <c r="J80" s="8"/>
    </row>
    <row r="81" spans="1:10" ht="15" customHeight="1" thickBot="1" thickTop="1">
      <c r="A81" s="78">
        <v>16</v>
      </c>
      <c r="B81" s="80" t="s">
        <v>109</v>
      </c>
      <c r="C81" s="82">
        <v>25.8</v>
      </c>
      <c r="D81" s="34" t="s">
        <v>12</v>
      </c>
      <c r="E81" s="34" t="s">
        <v>13</v>
      </c>
      <c r="F81" s="41">
        <v>365</v>
      </c>
      <c r="G81" s="31">
        <v>12</v>
      </c>
      <c r="H81" s="42">
        <f>C81*G81</f>
        <v>309.6</v>
      </c>
      <c r="I81" s="43">
        <f>F81*H81</f>
        <v>113004.00000000001</v>
      </c>
      <c r="J81" s="8"/>
    </row>
    <row r="82" spans="1:10" ht="15" customHeight="1" thickBot="1" thickTop="1">
      <c r="A82" s="87"/>
      <c r="B82" s="91"/>
      <c r="C82" s="83"/>
      <c r="D82" s="88" t="s">
        <v>14</v>
      </c>
      <c r="E82" s="89"/>
      <c r="F82" s="90"/>
      <c r="G82" s="44">
        <f>SUM(G81:G81)</f>
        <v>12</v>
      </c>
      <c r="H82" s="45">
        <f>SUM(H81:H81)</f>
        <v>309.6</v>
      </c>
      <c r="I82" s="46">
        <f>SUM(I81:I81)</f>
        <v>113004.00000000001</v>
      </c>
      <c r="J82" s="8"/>
    </row>
    <row r="83" spans="1:9" ht="15.75" customHeight="1" thickBot="1" thickTop="1">
      <c r="A83" s="78">
        <v>17</v>
      </c>
      <c r="B83" s="80" t="s">
        <v>50</v>
      </c>
      <c r="C83" s="82">
        <v>37</v>
      </c>
      <c r="D83" s="34" t="s">
        <v>12</v>
      </c>
      <c r="E83" s="34" t="s">
        <v>13</v>
      </c>
      <c r="F83" s="41">
        <v>365</v>
      </c>
      <c r="G83" s="31">
        <v>4</v>
      </c>
      <c r="H83" s="42">
        <f>C83*G83</f>
        <v>148</v>
      </c>
      <c r="I83" s="43">
        <f>F83*H83</f>
        <v>54020</v>
      </c>
    </row>
    <row r="84" spans="1:9" ht="15.75" customHeight="1" thickBot="1" thickTop="1">
      <c r="A84" s="87"/>
      <c r="B84" s="91"/>
      <c r="C84" s="83"/>
      <c r="D84" s="88" t="s">
        <v>14</v>
      </c>
      <c r="E84" s="89"/>
      <c r="F84" s="90"/>
      <c r="G84" s="44">
        <f>SUM(G83:G83)</f>
        <v>4</v>
      </c>
      <c r="H84" s="45">
        <f>SUM(H83:H83)</f>
        <v>148</v>
      </c>
      <c r="I84" s="46">
        <f>SUM(I83:I83)</f>
        <v>54020</v>
      </c>
    </row>
    <row r="85" spans="1:9" ht="15" customHeight="1" thickBot="1" thickTop="1">
      <c r="A85" s="78">
        <v>18</v>
      </c>
      <c r="B85" s="80" t="s">
        <v>111</v>
      </c>
      <c r="C85" s="82">
        <v>47</v>
      </c>
      <c r="D85" s="34" t="s">
        <v>12</v>
      </c>
      <c r="E85" s="34" t="s">
        <v>13</v>
      </c>
      <c r="F85" s="41">
        <v>365</v>
      </c>
      <c r="G85" s="31">
        <v>2</v>
      </c>
      <c r="H85" s="42">
        <f>C85*G85</f>
        <v>94</v>
      </c>
      <c r="I85" s="43">
        <f>F85*H85</f>
        <v>34310</v>
      </c>
    </row>
    <row r="86" spans="1:9" ht="15" customHeight="1" thickBot="1" thickTop="1">
      <c r="A86" s="87"/>
      <c r="B86" s="91"/>
      <c r="C86" s="83"/>
      <c r="D86" s="88" t="s">
        <v>14</v>
      </c>
      <c r="E86" s="89"/>
      <c r="F86" s="90"/>
      <c r="G86" s="44">
        <f>SUM(G85:G85)</f>
        <v>2</v>
      </c>
      <c r="H86" s="45">
        <f>SUM(H85:H85)</f>
        <v>94</v>
      </c>
      <c r="I86" s="46">
        <f>SUM(I85:I85)</f>
        <v>34310</v>
      </c>
    </row>
    <row r="87" spans="1:10" s="22" customFormat="1" ht="15.75" customHeight="1" thickBot="1" thickTop="1">
      <c r="A87" s="78">
        <v>19</v>
      </c>
      <c r="B87" s="80" t="s">
        <v>23</v>
      </c>
      <c r="C87" s="82">
        <v>31.7</v>
      </c>
      <c r="D87" s="50" t="s">
        <v>12</v>
      </c>
      <c r="E87" s="50" t="s">
        <v>13</v>
      </c>
      <c r="F87" s="56">
        <v>365</v>
      </c>
      <c r="G87" s="68">
        <v>4</v>
      </c>
      <c r="H87" s="51">
        <f>C87*G87</f>
        <v>126.8</v>
      </c>
      <c r="I87" s="52">
        <f>F87*H87</f>
        <v>46282</v>
      </c>
      <c r="J87" s="53"/>
    </row>
    <row r="88" spans="1:10" s="22" customFormat="1" ht="15" customHeight="1" thickBot="1" thickTop="1">
      <c r="A88" s="79"/>
      <c r="B88" s="81"/>
      <c r="C88" s="83"/>
      <c r="D88" s="97" t="s">
        <v>14</v>
      </c>
      <c r="E88" s="98"/>
      <c r="F88" s="99"/>
      <c r="G88" s="67">
        <f>SUM(G87:G87)</f>
        <v>4</v>
      </c>
      <c r="H88" s="55">
        <f>SUM(H87:H87)</f>
        <v>126.8</v>
      </c>
      <c r="I88" s="55">
        <f>SUM(I87:I87)</f>
        <v>46282</v>
      </c>
      <c r="J88" s="53"/>
    </row>
    <row r="89" spans="1:10" s="22" customFormat="1" ht="15" customHeight="1" thickBot="1" thickTop="1">
      <c r="A89" s="78">
        <v>20</v>
      </c>
      <c r="B89" s="80" t="s">
        <v>24</v>
      </c>
      <c r="C89" s="82">
        <v>24.5</v>
      </c>
      <c r="D89" s="50" t="s">
        <v>12</v>
      </c>
      <c r="E89" s="50" t="s">
        <v>13</v>
      </c>
      <c r="F89" s="56">
        <v>365</v>
      </c>
      <c r="G89" s="68">
        <v>6</v>
      </c>
      <c r="H89" s="51">
        <f>C89*G89</f>
        <v>147</v>
      </c>
      <c r="I89" s="52">
        <f>F89*H89</f>
        <v>53655</v>
      </c>
      <c r="J89" s="53"/>
    </row>
    <row r="90" spans="1:10" s="22" customFormat="1" ht="15" customHeight="1" thickBot="1" thickTop="1">
      <c r="A90" s="94"/>
      <c r="B90" s="95"/>
      <c r="C90" s="96"/>
      <c r="D90" s="97" t="s">
        <v>14</v>
      </c>
      <c r="E90" s="98"/>
      <c r="F90" s="99"/>
      <c r="G90" s="32">
        <f>SUM(G89:G89)</f>
        <v>6</v>
      </c>
      <c r="H90" s="54">
        <f>SUM(H89:H89)</f>
        <v>147</v>
      </c>
      <c r="I90" s="55">
        <f>SUM(I89:I89)</f>
        <v>53655</v>
      </c>
      <c r="J90" s="53"/>
    </row>
    <row r="91" spans="1:10" ht="15" customHeight="1" thickBot="1" thickTop="1">
      <c r="A91" s="78">
        <v>21</v>
      </c>
      <c r="B91" s="80" t="s">
        <v>51</v>
      </c>
      <c r="C91" s="82">
        <v>43.3</v>
      </c>
      <c r="D91" s="34" t="s">
        <v>12</v>
      </c>
      <c r="E91" s="34" t="s">
        <v>13</v>
      </c>
      <c r="F91" s="41">
        <v>365</v>
      </c>
      <c r="G91" s="31">
        <v>4</v>
      </c>
      <c r="H91" s="42">
        <f>C91*G91</f>
        <v>173.2</v>
      </c>
      <c r="I91" s="43">
        <f>F91*H91</f>
        <v>63217.99999999999</v>
      </c>
      <c r="J91" s="8"/>
    </row>
    <row r="92" spans="1:10" ht="15" customHeight="1" thickBot="1" thickTop="1">
      <c r="A92" s="87"/>
      <c r="B92" s="91"/>
      <c r="C92" s="83"/>
      <c r="D92" s="88" t="s">
        <v>14</v>
      </c>
      <c r="E92" s="89"/>
      <c r="F92" s="90"/>
      <c r="G92" s="44">
        <f>SUM(G91:G91)</f>
        <v>4</v>
      </c>
      <c r="H92" s="45">
        <f>SUM(H91:H91)</f>
        <v>173.2</v>
      </c>
      <c r="I92" s="46">
        <f>SUM(I91:I91)</f>
        <v>63217.99999999999</v>
      </c>
      <c r="J92" s="8"/>
    </row>
    <row r="93" spans="1:10" s="22" customFormat="1" ht="15" customHeight="1" thickBot="1" thickTop="1">
      <c r="A93" s="78">
        <v>22</v>
      </c>
      <c r="B93" s="80" t="s">
        <v>25</v>
      </c>
      <c r="C93" s="82">
        <v>33.1</v>
      </c>
      <c r="D93" s="50" t="s">
        <v>12</v>
      </c>
      <c r="E93" s="50" t="s">
        <v>13</v>
      </c>
      <c r="F93" s="56">
        <v>365</v>
      </c>
      <c r="G93" s="68">
        <v>10</v>
      </c>
      <c r="H93" s="51">
        <f>C93*G93</f>
        <v>331</v>
      </c>
      <c r="I93" s="52">
        <f>F93*H93</f>
        <v>120815</v>
      </c>
      <c r="J93" s="53"/>
    </row>
    <row r="94" spans="1:10" s="22" customFormat="1" ht="15" customHeight="1" thickBot="1" thickTop="1">
      <c r="A94" s="79"/>
      <c r="B94" s="81"/>
      <c r="C94" s="83"/>
      <c r="D94" s="97" t="s">
        <v>14</v>
      </c>
      <c r="E94" s="98"/>
      <c r="F94" s="99"/>
      <c r="G94" s="67">
        <f>SUM(G93:G93)</f>
        <v>10</v>
      </c>
      <c r="H94" s="55">
        <f>SUM(H93:H93)</f>
        <v>331</v>
      </c>
      <c r="I94" s="55">
        <f>SUM(I93:I93)</f>
        <v>120815</v>
      </c>
      <c r="J94" s="53"/>
    </row>
    <row r="95" spans="1:9" ht="15" customHeight="1" thickBot="1" thickTop="1">
      <c r="A95" s="78">
        <v>23</v>
      </c>
      <c r="B95" s="80" t="s">
        <v>94</v>
      </c>
      <c r="C95" s="82">
        <v>62.3</v>
      </c>
      <c r="D95" s="34" t="s">
        <v>12</v>
      </c>
      <c r="E95" s="34" t="s">
        <v>13</v>
      </c>
      <c r="F95" s="41">
        <v>365</v>
      </c>
      <c r="G95" s="31">
        <v>1</v>
      </c>
      <c r="H95" s="42">
        <f>C95*G95</f>
        <v>62.3</v>
      </c>
      <c r="I95" s="43">
        <f>F95*H95</f>
        <v>22739.5</v>
      </c>
    </row>
    <row r="96" spans="1:9" ht="17.25" customHeight="1" thickBot="1" thickTop="1">
      <c r="A96" s="87"/>
      <c r="B96" s="91"/>
      <c r="C96" s="83"/>
      <c r="D96" s="88" t="s">
        <v>14</v>
      </c>
      <c r="E96" s="89"/>
      <c r="F96" s="90"/>
      <c r="G96" s="44">
        <f>SUM(G95:G95)</f>
        <v>1</v>
      </c>
      <c r="H96" s="45">
        <f>SUM(H95:H95)</f>
        <v>62.3</v>
      </c>
      <c r="I96" s="46">
        <f>SUM(I95:I95)</f>
        <v>22739.5</v>
      </c>
    </row>
    <row r="97" spans="1:9" ht="15" customHeight="1" thickBot="1" thickTop="1">
      <c r="A97" s="78">
        <v>24</v>
      </c>
      <c r="B97" s="80" t="s">
        <v>40</v>
      </c>
      <c r="C97" s="82">
        <v>19.7</v>
      </c>
      <c r="D97" s="34" t="s">
        <v>12</v>
      </c>
      <c r="E97" s="34" t="s">
        <v>13</v>
      </c>
      <c r="F97" s="41">
        <v>365</v>
      </c>
      <c r="G97" s="31">
        <v>8</v>
      </c>
      <c r="H97" s="42">
        <f>C97*G97</f>
        <v>157.6</v>
      </c>
      <c r="I97" s="43">
        <f>F97*H97</f>
        <v>57524</v>
      </c>
    </row>
    <row r="98" spans="1:9" ht="15" customHeight="1" thickBot="1" thickTop="1">
      <c r="A98" s="87"/>
      <c r="B98" s="91"/>
      <c r="C98" s="83"/>
      <c r="D98" s="88" t="s">
        <v>14</v>
      </c>
      <c r="E98" s="89"/>
      <c r="F98" s="90"/>
      <c r="G98" s="44">
        <f>SUM(G97:G97)</f>
        <v>8</v>
      </c>
      <c r="H98" s="45">
        <f>SUM(H97:H97)</f>
        <v>157.6</v>
      </c>
      <c r="I98" s="46">
        <f>SUM(I97:I97)</f>
        <v>57524</v>
      </c>
    </row>
    <row r="99" spans="1:9" ht="15" customHeight="1" thickBot="1" thickTop="1">
      <c r="A99" s="78">
        <v>25</v>
      </c>
      <c r="B99" s="80" t="s">
        <v>93</v>
      </c>
      <c r="C99" s="82">
        <v>38.8</v>
      </c>
      <c r="D99" s="34" t="s">
        <v>12</v>
      </c>
      <c r="E99" s="34" t="s">
        <v>13</v>
      </c>
      <c r="F99" s="41">
        <v>365</v>
      </c>
      <c r="G99" s="31">
        <v>3</v>
      </c>
      <c r="H99" s="42">
        <f>C99*G99</f>
        <v>116.39999999999999</v>
      </c>
      <c r="I99" s="43">
        <f>F99*H99</f>
        <v>42486</v>
      </c>
    </row>
    <row r="100" spans="1:9" ht="17.25" customHeight="1" thickBot="1" thickTop="1">
      <c r="A100" s="87"/>
      <c r="B100" s="91"/>
      <c r="C100" s="83"/>
      <c r="D100" s="88" t="s">
        <v>14</v>
      </c>
      <c r="E100" s="89"/>
      <c r="F100" s="90"/>
      <c r="G100" s="44">
        <f>SUM(G99:G99)</f>
        <v>3</v>
      </c>
      <c r="H100" s="45">
        <f>SUM(H99:H99)</f>
        <v>116.39999999999999</v>
      </c>
      <c r="I100" s="46">
        <f>SUM(I99:I99)</f>
        <v>42486</v>
      </c>
    </row>
    <row r="101" spans="1:9" ht="15.75" customHeight="1" thickBot="1" thickTop="1">
      <c r="A101" s="78">
        <v>26</v>
      </c>
      <c r="B101" s="80" t="s">
        <v>53</v>
      </c>
      <c r="C101" s="82">
        <v>63.8</v>
      </c>
      <c r="D101" s="34" t="s">
        <v>12</v>
      </c>
      <c r="E101" s="34" t="s">
        <v>13</v>
      </c>
      <c r="F101" s="41">
        <v>365</v>
      </c>
      <c r="G101" s="31">
        <v>10</v>
      </c>
      <c r="H101" s="42">
        <f>C101*G101</f>
        <v>638</v>
      </c>
      <c r="I101" s="43">
        <f>F101*H101</f>
        <v>232870</v>
      </c>
    </row>
    <row r="102" spans="1:9" ht="15.75" customHeight="1" thickBot="1" thickTop="1">
      <c r="A102" s="87"/>
      <c r="B102" s="91"/>
      <c r="C102" s="83"/>
      <c r="D102" s="88" t="s">
        <v>14</v>
      </c>
      <c r="E102" s="89"/>
      <c r="F102" s="90"/>
      <c r="G102" s="44">
        <f>SUM(G101:G101)</f>
        <v>10</v>
      </c>
      <c r="H102" s="45">
        <f>SUM(H101:H101)</f>
        <v>638</v>
      </c>
      <c r="I102" s="46">
        <f>SUM(I101:I101)</f>
        <v>232870</v>
      </c>
    </row>
    <row r="103" spans="1:10" ht="15" customHeight="1" thickBot="1" thickTop="1">
      <c r="A103" s="78">
        <v>27</v>
      </c>
      <c r="B103" s="80" t="s">
        <v>105</v>
      </c>
      <c r="C103" s="82">
        <v>82.1</v>
      </c>
      <c r="D103" s="34" t="s">
        <v>12</v>
      </c>
      <c r="E103" s="34" t="s">
        <v>13</v>
      </c>
      <c r="F103" s="41">
        <v>365</v>
      </c>
      <c r="G103" s="31">
        <v>1</v>
      </c>
      <c r="H103" s="42">
        <f>C103*G103</f>
        <v>82.1</v>
      </c>
      <c r="I103" s="43">
        <f>F103*H103</f>
        <v>29966.499999999996</v>
      </c>
      <c r="J103" s="8"/>
    </row>
    <row r="104" spans="1:10" ht="15" customHeight="1" thickBot="1" thickTop="1">
      <c r="A104" s="87"/>
      <c r="B104" s="91"/>
      <c r="C104" s="83"/>
      <c r="D104" s="88" t="s">
        <v>14</v>
      </c>
      <c r="E104" s="89"/>
      <c r="F104" s="90"/>
      <c r="G104" s="44">
        <f>SUM(G103:G103)</f>
        <v>1</v>
      </c>
      <c r="H104" s="45">
        <f>SUM(H103:H103)</f>
        <v>82.1</v>
      </c>
      <c r="I104" s="46">
        <f>SUM(I103:I103)</f>
        <v>29966.499999999996</v>
      </c>
      <c r="J104" s="8"/>
    </row>
    <row r="105" spans="1:9" ht="15.75" customHeight="1" thickBot="1" thickTop="1">
      <c r="A105" s="78">
        <v>28</v>
      </c>
      <c r="B105" s="80" t="s">
        <v>52</v>
      </c>
      <c r="C105" s="82">
        <v>154.1</v>
      </c>
      <c r="D105" s="34" t="s">
        <v>12</v>
      </c>
      <c r="E105" s="34" t="s">
        <v>13</v>
      </c>
      <c r="F105" s="41">
        <v>365</v>
      </c>
      <c r="G105" s="31">
        <v>12</v>
      </c>
      <c r="H105" s="42">
        <f>C105*G105</f>
        <v>1849.1999999999998</v>
      </c>
      <c r="I105" s="43">
        <f>F105*H105</f>
        <v>674957.9999999999</v>
      </c>
    </row>
    <row r="106" spans="1:9" ht="15.75" customHeight="1" thickBot="1" thickTop="1">
      <c r="A106" s="87"/>
      <c r="B106" s="91"/>
      <c r="C106" s="83"/>
      <c r="D106" s="88" t="s">
        <v>14</v>
      </c>
      <c r="E106" s="89"/>
      <c r="F106" s="90"/>
      <c r="G106" s="44">
        <f>SUM(G105:G105)</f>
        <v>12</v>
      </c>
      <c r="H106" s="45">
        <f>SUM(H105:H105)</f>
        <v>1849.1999999999998</v>
      </c>
      <c r="I106" s="46">
        <f>SUM(I105:I105)</f>
        <v>674957.9999999999</v>
      </c>
    </row>
    <row r="107" spans="1:10" ht="15" customHeight="1" thickBot="1" thickTop="1">
      <c r="A107" s="78">
        <v>29</v>
      </c>
      <c r="B107" s="80" t="s">
        <v>95</v>
      </c>
      <c r="C107" s="82">
        <v>14.4</v>
      </c>
      <c r="D107" s="34" t="s">
        <v>12</v>
      </c>
      <c r="E107" s="34" t="s">
        <v>13</v>
      </c>
      <c r="F107" s="41">
        <v>365</v>
      </c>
      <c r="G107" s="31">
        <v>6</v>
      </c>
      <c r="H107" s="42">
        <f>C107*G107</f>
        <v>86.4</v>
      </c>
      <c r="I107" s="43">
        <f>F107*H107</f>
        <v>31536.000000000004</v>
      </c>
      <c r="J107" s="8"/>
    </row>
    <row r="108" spans="1:10" ht="15" customHeight="1" thickBot="1" thickTop="1">
      <c r="A108" s="87"/>
      <c r="B108" s="81"/>
      <c r="C108" s="83"/>
      <c r="D108" s="88" t="s">
        <v>14</v>
      </c>
      <c r="E108" s="89"/>
      <c r="F108" s="90"/>
      <c r="G108" s="44">
        <f>SUM(G107:G107)</f>
        <v>6</v>
      </c>
      <c r="H108" s="45">
        <f>SUM(H107:H107)</f>
        <v>86.4</v>
      </c>
      <c r="I108" s="46">
        <f>SUM(I107:I107)</f>
        <v>31536.000000000004</v>
      </c>
      <c r="J108" s="8"/>
    </row>
    <row r="109" spans="1:10" ht="15" customHeight="1" thickTop="1">
      <c r="A109" s="78">
        <v>30</v>
      </c>
      <c r="B109" s="80" t="s">
        <v>26</v>
      </c>
      <c r="C109" s="82">
        <v>36.5</v>
      </c>
      <c r="D109" s="59" t="s">
        <v>12</v>
      </c>
      <c r="E109" s="59" t="s">
        <v>13</v>
      </c>
      <c r="F109" s="59">
        <v>365</v>
      </c>
      <c r="G109" s="69">
        <v>12</v>
      </c>
      <c r="H109" s="60">
        <f>C109*G109</f>
        <v>438</v>
      </c>
      <c r="I109" s="61">
        <f>F109*H109</f>
        <v>159870</v>
      </c>
      <c r="J109" s="8"/>
    </row>
    <row r="110" spans="1:10" ht="15" customHeight="1" thickBot="1">
      <c r="A110" s="101"/>
      <c r="B110" s="102"/>
      <c r="C110" s="103"/>
      <c r="D110" s="64" t="s">
        <v>12</v>
      </c>
      <c r="E110" s="64" t="s">
        <v>122</v>
      </c>
      <c r="F110" s="64">
        <v>52</v>
      </c>
      <c r="G110" s="70">
        <v>2</v>
      </c>
      <c r="H110" s="65">
        <f>G110*C109</f>
        <v>73</v>
      </c>
      <c r="I110" s="66">
        <f>F110*H110</f>
        <v>3796</v>
      </c>
      <c r="J110" s="8"/>
    </row>
    <row r="111" spans="1:10" ht="15" customHeight="1" thickBot="1" thickTop="1">
      <c r="A111" s="87"/>
      <c r="B111" s="91"/>
      <c r="C111" s="83"/>
      <c r="D111" s="104" t="s">
        <v>14</v>
      </c>
      <c r="E111" s="104"/>
      <c r="F111" s="104"/>
      <c r="G111" s="62">
        <f>SUM(G109:G109)</f>
        <v>12</v>
      </c>
      <c r="H111" s="63">
        <f>SUM(H109:H110)</f>
        <v>511</v>
      </c>
      <c r="I111" s="71">
        <f>SUM(I109:I110)</f>
        <v>163666</v>
      </c>
      <c r="J111" s="8"/>
    </row>
    <row r="112" spans="1:10" ht="15" customHeight="1" thickBot="1" thickTop="1">
      <c r="A112" s="78">
        <v>31</v>
      </c>
      <c r="B112" s="80" t="s">
        <v>99</v>
      </c>
      <c r="C112" s="82">
        <v>27.4</v>
      </c>
      <c r="D112" s="34" t="s">
        <v>12</v>
      </c>
      <c r="E112" s="34" t="s">
        <v>13</v>
      </c>
      <c r="F112" s="41">
        <v>365</v>
      </c>
      <c r="G112" s="31">
        <v>1</v>
      </c>
      <c r="H112" s="42">
        <f>C112*G112</f>
        <v>27.4</v>
      </c>
      <c r="I112" s="43">
        <f>F112*H112</f>
        <v>10001</v>
      </c>
      <c r="J112" s="8"/>
    </row>
    <row r="113" spans="1:10" ht="15" customHeight="1" thickBot="1" thickTop="1">
      <c r="A113" s="87"/>
      <c r="B113" s="91"/>
      <c r="C113" s="83"/>
      <c r="D113" s="88" t="s">
        <v>14</v>
      </c>
      <c r="E113" s="89"/>
      <c r="F113" s="90"/>
      <c r="G113" s="44">
        <f>SUM(G112:G112)</f>
        <v>1</v>
      </c>
      <c r="H113" s="45">
        <f>SUM(H112:H112)</f>
        <v>27.4</v>
      </c>
      <c r="I113" s="46">
        <f>SUM(I112:I112)</f>
        <v>10001</v>
      </c>
      <c r="J113" s="8"/>
    </row>
    <row r="114" spans="1:9" ht="15.75" customHeight="1" thickBot="1" thickTop="1">
      <c r="A114" s="78">
        <v>32</v>
      </c>
      <c r="B114" s="80" t="s">
        <v>54</v>
      </c>
      <c r="C114" s="82">
        <v>21.5</v>
      </c>
      <c r="D114" s="34" t="s">
        <v>12</v>
      </c>
      <c r="E114" s="34" t="s">
        <v>13</v>
      </c>
      <c r="F114" s="41">
        <v>365</v>
      </c>
      <c r="G114" s="31">
        <v>6</v>
      </c>
      <c r="H114" s="42">
        <f>C114*G114</f>
        <v>129</v>
      </c>
      <c r="I114" s="43">
        <f>F114*H114</f>
        <v>47085</v>
      </c>
    </row>
    <row r="115" spans="1:9" ht="15.75" customHeight="1" thickBot="1" thickTop="1">
      <c r="A115" s="87"/>
      <c r="B115" s="91"/>
      <c r="C115" s="83"/>
      <c r="D115" s="88" t="s">
        <v>14</v>
      </c>
      <c r="E115" s="89"/>
      <c r="F115" s="90"/>
      <c r="G115" s="44">
        <f>SUM(G114:G114)</f>
        <v>6</v>
      </c>
      <c r="H115" s="45">
        <f>SUM(H114:H114)</f>
        <v>129</v>
      </c>
      <c r="I115" s="46">
        <f>SUM(I114:I114)</f>
        <v>47085</v>
      </c>
    </row>
    <row r="116" spans="1:9" ht="15" customHeight="1" thickBot="1" thickTop="1">
      <c r="A116" s="78">
        <v>33</v>
      </c>
      <c r="B116" s="80" t="s">
        <v>55</v>
      </c>
      <c r="C116" s="82">
        <v>27.3</v>
      </c>
      <c r="D116" s="34" t="s">
        <v>12</v>
      </c>
      <c r="E116" s="34" t="s">
        <v>13</v>
      </c>
      <c r="F116" s="41">
        <v>365</v>
      </c>
      <c r="G116" s="31">
        <v>10</v>
      </c>
      <c r="H116" s="42">
        <f>C116*G116</f>
        <v>273</v>
      </c>
      <c r="I116" s="43">
        <f>F116*H116</f>
        <v>99645</v>
      </c>
    </row>
    <row r="117" spans="1:9" ht="15" customHeight="1" thickBot="1" thickTop="1">
      <c r="A117" s="87"/>
      <c r="B117" s="91"/>
      <c r="C117" s="83"/>
      <c r="D117" s="88" t="s">
        <v>14</v>
      </c>
      <c r="E117" s="89"/>
      <c r="F117" s="90"/>
      <c r="G117" s="44">
        <f>SUM(G116:G116)</f>
        <v>10</v>
      </c>
      <c r="H117" s="45">
        <f>SUM(H116:H116)</f>
        <v>273</v>
      </c>
      <c r="I117" s="46">
        <f>SUM(I116:I116)</f>
        <v>99645</v>
      </c>
    </row>
    <row r="118" spans="1:9" ht="15" customHeight="1" thickBot="1" thickTop="1">
      <c r="A118" s="78">
        <v>34</v>
      </c>
      <c r="B118" s="80" t="s">
        <v>84</v>
      </c>
      <c r="C118" s="82">
        <v>27.3</v>
      </c>
      <c r="D118" s="34" t="s">
        <v>12</v>
      </c>
      <c r="E118" s="34" t="s">
        <v>13</v>
      </c>
      <c r="F118" s="41">
        <v>365</v>
      </c>
      <c r="G118" s="31">
        <v>2</v>
      </c>
      <c r="H118" s="42">
        <f>C118*G118</f>
        <v>54.6</v>
      </c>
      <c r="I118" s="43">
        <f>F118*H118</f>
        <v>19929</v>
      </c>
    </row>
    <row r="119" spans="1:9" ht="15" customHeight="1" thickBot="1" thickTop="1">
      <c r="A119" s="87"/>
      <c r="B119" s="91"/>
      <c r="C119" s="83"/>
      <c r="D119" s="88" t="s">
        <v>14</v>
      </c>
      <c r="E119" s="89"/>
      <c r="F119" s="90"/>
      <c r="G119" s="44">
        <f>SUM(G118:G118)</f>
        <v>2</v>
      </c>
      <c r="H119" s="45">
        <f>SUM(H118:H118)</f>
        <v>54.6</v>
      </c>
      <c r="I119" s="46">
        <f>SUM(I118:I118)</f>
        <v>19929</v>
      </c>
    </row>
    <row r="120" spans="1:9" ht="18" customHeight="1" thickBot="1" thickTop="1">
      <c r="A120" s="78">
        <v>35</v>
      </c>
      <c r="B120" s="80" t="s">
        <v>87</v>
      </c>
      <c r="C120" s="82">
        <v>65.5</v>
      </c>
      <c r="D120" s="34" t="s">
        <v>12</v>
      </c>
      <c r="E120" s="34" t="s">
        <v>13</v>
      </c>
      <c r="F120" s="41">
        <v>365</v>
      </c>
      <c r="G120" s="31">
        <v>2</v>
      </c>
      <c r="H120" s="42">
        <f>C120*G120</f>
        <v>131</v>
      </c>
      <c r="I120" s="43">
        <f>F120*H120</f>
        <v>47815</v>
      </c>
    </row>
    <row r="121" spans="1:9" ht="18" customHeight="1" thickBot="1" thickTop="1">
      <c r="A121" s="87"/>
      <c r="B121" s="91"/>
      <c r="C121" s="83"/>
      <c r="D121" s="88" t="s">
        <v>14</v>
      </c>
      <c r="E121" s="89"/>
      <c r="F121" s="90"/>
      <c r="G121" s="44">
        <f>SUM(G120:G120)</f>
        <v>2</v>
      </c>
      <c r="H121" s="45">
        <f>SUM(H120:H120)</f>
        <v>131</v>
      </c>
      <c r="I121" s="46">
        <f>SUM(I120:I120)</f>
        <v>47815</v>
      </c>
    </row>
    <row r="122" spans="1:10" s="22" customFormat="1" ht="15" customHeight="1" thickBot="1" thickTop="1">
      <c r="A122" s="78">
        <v>36</v>
      </c>
      <c r="B122" s="80" t="s">
        <v>56</v>
      </c>
      <c r="C122" s="82">
        <v>110.5</v>
      </c>
      <c r="D122" s="50" t="s">
        <v>12</v>
      </c>
      <c r="E122" s="50" t="s">
        <v>13</v>
      </c>
      <c r="F122" s="56">
        <v>365</v>
      </c>
      <c r="G122" s="68">
        <v>4</v>
      </c>
      <c r="H122" s="51">
        <f>C122*G122</f>
        <v>442</v>
      </c>
      <c r="I122" s="52">
        <f>F122*H122</f>
        <v>161330</v>
      </c>
      <c r="J122" s="53"/>
    </row>
    <row r="123" spans="1:10" s="22" customFormat="1" ht="15" customHeight="1" thickBot="1" thickTop="1">
      <c r="A123" s="94"/>
      <c r="B123" s="95"/>
      <c r="C123" s="96"/>
      <c r="D123" s="97" t="s">
        <v>14</v>
      </c>
      <c r="E123" s="98"/>
      <c r="F123" s="99"/>
      <c r="G123" s="32">
        <f>SUM(G122:G122)</f>
        <v>4</v>
      </c>
      <c r="H123" s="54">
        <f>SUM(H122:H122)</f>
        <v>442</v>
      </c>
      <c r="I123" s="55">
        <f>SUM(I122:I122)</f>
        <v>161330</v>
      </c>
      <c r="J123" s="53"/>
    </row>
    <row r="124" spans="1:10" s="22" customFormat="1" ht="15" customHeight="1" thickBot="1" thickTop="1">
      <c r="A124" s="78">
        <v>37</v>
      </c>
      <c r="B124" s="80" t="s">
        <v>57</v>
      </c>
      <c r="C124" s="82">
        <v>50.6</v>
      </c>
      <c r="D124" s="50" t="s">
        <v>12</v>
      </c>
      <c r="E124" s="50" t="s">
        <v>13</v>
      </c>
      <c r="F124" s="56">
        <v>365</v>
      </c>
      <c r="G124" s="68">
        <v>2</v>
      </c>
      <c r="H124" s="51">
        <f>C124*G124</f>
        <v>101.2</v>
      </c>
      <c r="I124" s="52">
        <f>F124*H124</f>
        <v>36938</v>
      </c>
      <c r="J124" s="53"/>
    </row>
    <row r="125" spans="1:10" s="22" customFormat="1" ht="18.75" customHeight="1" thickBot="1" thickTop="1">
      <c r="A125" s="94"/>
      <c r="B125" s="95"/>
      <c r="C125" s="96"/>
      <c r="D125" s="97" t="s">
        <v>14</v>
      </c>
      <c r="E125" s="98"/>
      <c r="F125" s="99"/>
      <c r="G125" s="32">
        <f>SUM(G124:G124)</f>
        <v>2</v>
      </c>
      <c r="H125" s="54">
        <f>SUM(H124:H124)</f>
        <v>101.2</v>
      </c>
      <c r="I125" s="55">
        <f>SUM(I124:I124)</f>
        <v>36938</v>
      </c>
      <c r="J125" s="53"/>
    </row>
    <row r="126" spans="1:10" ht="14.25" customHeight="1" thickBot="1" thickTop="1">
      <c r="A126" s="78">
        <v>38</v>
      </c>
      <c r="B126" s="80" t="s">
        <v>27</v>
      </c>
      <c r="C126" s="82">
        <v>52.3</v>
      </c>
      <c r="D126" s="34" t="s">
        <v>12</v>
      </c>
      <c r="E126" s="34" t="s">
        <v>13</v>
      </c>
      <c r="F126" s="41">
        <v>365</v>
      </c>
      <c r="G126" s="31">
        <v>16</v>
      </c>
      <c r="H126" s="42">
        <f>C126*G126</f>
        <v>836.8</v>
      </c>
      <c r="I126" s="43">
        <f>F126*H126</f>
        <v>305432</v>
      </c>
      <c r="J126" s="8"/>
    </row>
    <row r="127" spans="1:10" ht="14.25" customHeight="1" thickBot="1" thickTop="1">
      <c r="A127" s="87"/>
      <c r="B127" s="91"/>
      <c r="C127" s="83"/>
      <c r="D127" s="88" t="s">
        <v>14</v>
      </c>
      <c r="E127" s="89"/>
      <c r="F127" s="90"/>
      <c r="G127" s="44">
        <f>SUM(G126:G126)</f>
        <v>16</v>
      </c>
      <c r="H127" s="45">
        <f>SUM(H126:H126)</f>
        <v>836.8</v>
      </c>
      <c r="I127" s="46">
        <f>SUM(I126:I126)</f>
        <v>305432</v>
      </c>
      <c r="J127" s="8"/>
    </row>
    <row r="128" spans="1:9" ht="15" customHeight="1" thickBot="1" thickTop="1">
      <c r="A128" s="78">
        <v>39</v>
      </c>
      <c r="B128" s="80" t="s">
        <v>88</v>
      </c>
      <c r="C128" s="82">
        <v>92.8</v>
      </c>
      <c r="D128" s="34" t="s">
        <v>12</v>
      </c>
      <c r="E128" s="34" t="s">
        <v>13</v>
      </c>
      <c r="F128" s="41">
        <v>365</v>
      </c>
      <c r="G128" s="31">
        <v>9</v>
      </c>
      <c r="H128" s="42">
        <f>C128*G128</f>
        <v>835.1999999999999</v>
      </c>
      <c r="I128" s="43">
        <f>F128*H128</f>
        <v>304848</v>
      </c>
    </row>
    <row r="129" spans="1:9" ht="19.5" customHeight="1" thickBot="1" thickTop="1">
      <c r="A129" s="87"/>
      <c r="B129" s="91"/>
      <c r="C129" s="83"/>
      <c r="D129" s="88" t="s">
        <v>14</v>
      </c>
      <c r="E129" s="89"/>
      <c r="F129" s="90"/>
      <c r="G129" s="44">
        <f>SUM(G128:G128)</f>
        <v>9</v>
      </c>
      <c r="H129" s="45">
        <f>SUM(H128:H128)</f>
        <v>835.1999999999999</v>
      </c>
      <c r="I129" s="46">
        <f>SUM(I128:I128)</f>
        <v>304848</v>
      </c>
    </row>
    <row r="130" spans="1:10" ht="14.25" customHeight="1" thickBot="1" thickTop="1">
      <c r="A130" s="78">
        <v>40</v>
      </c>
      <c r="B130" s="80" t="s">
        <v>28</v>
      </c>
      <c r="C130" s="82">
        <v>25.8</v>
      </c>
      <c r="D130" s="34" t="s">
        <v>12</v>
      </c>
      <c r="E130" s="34" t="s">
        <v>13</v>
      </c>
      <c r="F130" s="34">
        <v>365</v>
      </c>
      <c r="G130" s="31">
        <v>2</v>
      </c>
      <c r="H130" s="42">
        <f>C130*G130</f>
        <v>51.6</v>
      </c>
      <c r="I130" s="43">
        <f>F130*H130</f>
        <v>18834</v>
      </c>
      <c r="J130" s="8"/>
    </row>
    <row r="131" spans="1:10" ht="14.25" customHeight="1" thickBot="1" thickTop="1">
      <c r="A131" s="87"/>
      <c r="B131" s="91"/>
      <c r="C131" s="83"/>
      <c r="D131" s="88" t="s">
        <v>14</v>
      </c>
      <c r="E131" s="89"/>
      <c r="F131" s="90"/>
      <c r="G131" s="44">
        <f>SUM(G130:G130)</f>
        <v>2</v>
      </c>
      <c r="H131" s="45">
        <f>SUM(H130:H130)</f>
        <v>51.6</v>
      </c>
      <c r="I131" s="46">
        <f>SUM(I130:I130)</f>
        <v>18834</v>
      </c>
      <c r="J131" s="8"/>
    </row>
    <row r="132" spans="1:10" ht="14.25" customHeight="1" thickBot="1" thickTop="1">
      <c r="A132" s="78">
        <v>41</v>
      </c>
      <c r="B132" s="80" t="s">
        <v>29</v>
      </c>
      <c r="C132" s="82">
        <v>47.2</v>
      </c>
      <c r="D132" s="34" t="s">
        <v>12</v>
      </c>
      <c r="E132" s="34" t="s">
        <v>13</v>
      </c>
      <c r="F132" s="41">
        <v>365</v>
      </c>
      <c r="G132" s="31">
        <v>9</v>
      </c>
      <c r="H132" s="42">
        <f>C132*G132</f>
        <v>424.8</v>
      </c>
      <c r="I132" s="43">
        <f>F132*H132</f>
        <v>155052</v>
      </c>
      <c r="J132" s="8"/>
    </row>
    <row r="133" spans="1:10" ht="14.25" customHeight="1" thickBot="1" thickTop="1">
      <c r="A133" s="87"/>
      <c r="B133" s="91"/>
      <c r="C133" s="83"/>
      <c r="D133" s="88" t="s">
        <v>14</v>
      </c>
      <c r="E133" s="89"/>
      <c r="F133" s="90"/>
      <c r="G133" s="44">
        <f>SUM(G132:G132)</f>
        <v>9</v>
      </c>
      <c r="H133" s="45">
        <f>SUM(H132:H132)</f>
        <v>424.8</v>
      </c>
      <c r="I133" s="46">
        <f>SUM(I132:I132)</f>
        <v>155052</v>
      </c>
      <c r="J133" s="8"/>
    </row>
    <row r="134" spans="1:10" ht="15" customHeight="1" thickBot="1" thickTop="1">
      <c r="A134" s="78">
        <v>42</v>
      </c>
      <c r="B134" s="80" t="s">
        <v>30</v>
      </c>
      <c r="C134" s="82">
        <v>58.9</v>
      </c>
      <c r="D134" s="34" t="s">
        <v>12</v>
      </c>
      <c r="E134" s="34" t="s">
        <v>13</v>
      </c>
      <c r="F134" s="41">
        <v>365</v>
      </c>
      <c r="G134" s="31">
        <v>10</v>
      </c>
      <c r="H134" s="42">
        <f>C134*G134</f>
        <v>589</v>
      </c>
      <c r="I134" s="43">
        <f>F134*H134</f>
        <v>214985</v>
      </c>
      <c r="J134" s="8"/>
    </row>
    <row r="135" spans="1:10" ht="15" customHeight="1" thickBot="1" thickTop="1">
      <c r="A135" s="87"/>
      <c r="B135" s="91"/>
      <c r="C135" s="83"/>
      <c r="D135" s="88" t="s">
        <v>14</v>
      </c>
      <c r="E135" s="89"/>
      <c r="F135" s="90"/>
      <c r="G135" s="44">
        <f>SUM(G134:G134)</f>
        <v>10</v>
      </c>
      <c r="H135" s="45">
        <f>SUM(H134:H134)</f>
        <v>589</v>
      </c>
      <c r="I135" s="46">
        <f>SUM(I134:I134)</f>
        <v>214985</v>
      </c>
      <c r="J135" s="8"/>
    </row>
    <row r="136" spans="1:9" ht="15" customHeight="1" thickBot="1" thickTop="1">
      <c r="A136" s="78">
        <v>43</v>
      </c>
      <c r="B136" s="80" t="s">
        <v>85</v>
      </c>
      <c r="C136" s="82">
        <v>43.3</v>
      </c>
      <c r="D136" s="34" t="s">
        <v>12</v>
      </c>
      <c r="E136" s="34" t="s">
        <v>13</v>
      </c>
      <c r="F136" s="41">
        <v>365</v>
      </c>
      <c r="G136" s="31">
        <v>1</v>
      </c>
      <c r="H136" s="42">
        <f>C136*G136</f>
        <v>43.3</v>
      </c>
      <c r="I136" s="43">
        <f>F136*H136</f>
        <v>15804.499999999998</v>
      </c>
    </row>
    <row r="137" spans="1:9" ht="15" customHeight="1" thickBot="1" thickTop="1">
      <c r="A137" s="87"/>
      <c r="B137" s="91"/>
      <c r="C137" s="83"/>
      <c r="D137" s="88" t="s">
        <v>14</v>
      </c>
      <c r="E137" s="89"/>
      <c r="F137" s="90"/>
      <c r="G137" s="44">
        <f>SUM(G136:G136)</f>
        <v>1</v>
      </c>
      <c r="H137" s="45">
        <f>SUM(H136:H136)</f>
        <v>43.3</v>
      </c>
      <c r="I137" s="46">
        <f>SUM(I136:I136)</f>
        <v>15804.499999999998</v>
      </c>
    </row>
    <row r="138" spans="1:9" ht="15" customHeight="1" thickBot="1" thickTop="1">
      <c r="A138" s="78">
        <v>44</v>
      </c>
      <c r="B138" s="80" t="s">
        <v>86</v>
      </c>
      <c r="C138" s="82">
        <v>49.5</v>
      </c>
      <c r="D138" s="34" t="s">
        <v>12</v>
      </c>
      <c r="E138" s="34" t="s">
        <v>13</v>
      </c>
      <c r="F138" s="41">
        <v>365</v>
      </c>
      <c r="G138" s="31">
        <v>1</v>
      </c>
      <c r="H138" s="42">
        <f>C138*G138</f>
        <v>49.5</v>
      </c>
      <c r="I138" s="43">
        <f>F138*H138</f>
        <v>18067.5</v>
      </c>
    </row>
    <row r="139" spans="1:9" ht="19.5" customHeight="1" thickBot="1" thickTop="1">
      <c r="A139" s="87"/>
      <c r="B139" s="91"/>
      <c r="C139" s="83"/>
      <c r="D139" s="88" t="s">
        <v>14</v>
      </c>
      <c r="E139" s="89"/>
      <c r="F139" s="90"/>
      <c r="G139" s="44">
        <f>SUM(G138:G138)</f>
        <v>1</v>
      </c>
      <c r="H139" s="45">
        <f>SUM(H138:H138)</f>
        <v>49.5</v>
      </c>
      <c r="I139" s="46">
        <f>SUM(I138:I138)</f>
        <v>18067.5</v>
      </c>
    </row>
    <row r="140" spans="1:9" ht="15" customHeight="1" thickBot="1" thickTop="1">
      <c r="A140" s="78">
        <v>45</v>
      </c>
      <c r="B140" s="80" t="s">
        <v>58</v>
      </c>
      <c r="C140" s="82">
        <v>39.2</v>
      </c>
      <c r="D140" s="34" t="s">
        <v>12</v>
      </c>
      <c r="E140" s="34" t="s">
        <v>13</v>
      </c>
      <c r="F140" s="41">
        <v>365</v>
      </c>
      <c r="G140" s="31">
        <v>1</v>
      </c>
      <c r="H140" s="42">
        <f>C140*G140</f>
        <v>39.2</v>
      </c>
      <c r="I140" s="43">
        <f>F140*H140</f>
        <v>14308.000000000002</v>
      </c>
    </row>
    <row r="141" spans="1:9" ht="15" customHeight="1" thickBot="1" thickTop="1">
      <c r="A141" s="87"/>
      <c r="B141" s="91"/>
      <c r="C141" s="83"/>
      <c r="D141" s="88" t="s">
        <v>14</v>
      </c>
      <c r="E141" s="89"/>
      <c r="F141" s="90"/>
      <c r="G141" s="44">
        <f>SUM(G140:G140)</f>
        <v>1</v>
      </c>
      <c r="H141" s="45">
        <f>SUM(H140:H140)</f>
        <v>39.2</v>
      </c>
      <c r="I141" s="46">
        <f>SUM(I140:I140)</f>
        <v>14308.000000000002</v>
      </c>
    </row>
    <row r="142" spans="1:10" s="22" customFormat="1" ht="15" customHeight="1" thickBot="1" thickTop="1">
      <c r="A142" s="78">
        <v>46</v>
      </c>
      <c r="B142" s="80" t="s">
        <v>31</v>
      </c>
      <c r="C142" s="82">
        <v>113.4</v>
      </c>
      <c r="D142" s="50" t="s">
        <v>12</v>
      </c>
      <c r="E142" s="50" t="s">
        <v>13</v>
      </c>
      <c r="F142" s="56">
        <v>365</v>
      </c>
      <c r="G142" s="68">
        <v>5</v>
      </c>
      <c r="H142" s="51">
        <f>C142*G142</f>
        <v>567</v>
      </c>
      <c r="I142" s="52">
        <f>F142*H142</f>
        <v>206955</v>
      </c>
      <c r="J142" s="53"/>
    </row>
    <row r="143" spans="1:10" s="22" customFormat="1" ht="15" customHeight="1" thickBot="1" thickTop="1">
      <c r="A143" s="94"/>
      <c r="B143" s="100"/>
      <c r="C143" s="96"/>
      <c r="D143" s="97" t="s">
        <v>14</v>
      </c>
      <c r="E143" s="98"/>
      <c r="F143" s="99"/>
      <c r="G143" s="32">
        <f>SUM(G142:G142)</f>
        <v>5</v>
      </c>
      <c r="H143" s="54">
        <f>SUM(H142:H142)</f>
        <v>567</v>
      </c>
      <c r="I143" s="55">
        <f>SUM(I142)</f>
        <v>206955</v>
      </c>
      <c r="J143" s="53"/>
    </row>
    <row r="144" spans="1:10" ht="15" customHeight="1" thickBot="1" thickTop="1">
      <c r="A144" s="78">
        <v>47</v>
      </c>
      <c r="B144" s="80" t="s">
        <v>32</v>
      </c>
      <c r="C144" s="82">
        <v>75.4</v>
      </c>
      <c r="D144" s="34" t="s">
        <v>12</v>
      </c>
      <c r="E144" s="34" t="s">
        <v>13</v>
      </c>
      <c r="F144" s="41">
        <v>365</v>
      </c>
      <c r="G144" s="31">
        <v>3</v>
      </c>
      <c r="H144" s="42">
        <f>C144*G144</f>
        <v>226.20000000000002</v>
      </c>
      <c r="I144" s="43">
        <f>F144*H144</f>
        <v>82563</v>
      </c>
      <c r="J144" s="8"/>
    </row>
    <row r="145" spans="1:10" ht="15" customHeight="1" thickBot="1" thickTop="1">
      <c r="A145" s="87"/>
      <c r="B145" s="91"/>
      <c r="C145" s="83"/>
      <c r="D145" s="84" t="s">
        <v>14</v>
      </c>
      <c r="E145" s="85"/>
      <c r="F145" s="86"/>
      <c r="G145" s="44">
        <f>SUM(G144:G144)</f>
        <v>3</v>
      </c>
      <c r="H145" s="45">
        <f>SUM(H144:H144)</f>
        <v>226.20000000000002</v>
      </c>
      <c r="I145" s="46">
        <f>SUM(I144:I144)</f>
        <v>82563</v>
      </c>
      <c r="J145" s="8"/>
    </row>
    <row r="146" spans="1:10" ht="15" customHeight="1" thickBot="1" thickTop="1">
      <c r="A146" s="78">
        <v>48</v>
      </c>
      <c r="B146" s="80" t="s">
        <v>59</v>
      </c>
      <c r="C146" s="82">
        <v>94.7</v>
      </c>
      <c r="D146" s="34" t="s">
        <v>12</v>
      </c>
      <c r="E146" s="34" t="s">
        <v>13</v>
      </c>
      <c r="F146" s="41">
        <v>365</v>
      </c>
      <c r="G146" s="31">
        <v>10</v>
      </c>
      <c r="H146" s="42">
        <f>C146*G146</f>
        <v>947</v>
      </c>
      <c r="I146" s="43">
        <f>F146*H146</f>
        <v>345655</v>
      </c>
      <c r="J146" s="8"/>
    </row>
    <row r="147" spans="1:10" ht="20.25" customHeight="1" thickBot="1" thickTop="1">
      <c r="A147" s="87"/>
      <c r="B147" s="91"/>
      <c r="C147" s="83"/>
      <c r="D147" s="88" t="s">
        <v>14</v>
      </c>
      <c r="E147" s="89"/>
      <c r="F147" s="90"/>
      <c r="G147" s="44">
        <f>SUM(G146:G146)</f>
        <v>10</v>
      </c>
      <c r="H147" s="45">
        <f>SUM(H146:H146)</f>
        <v>947</v>
      </c>
      <c r="I147" s="46">
        <f>SUM(I146:I146)</f>
        <v>345655</v>
      </c>
      <c r="J147" s="8"/>
    </row>
    <row r="148" spans="1:10" ht="15" customHeight="1" thickBot="1" thickTop="1">
      <c r="A148" s="78">
        <v>49</v>
      </c>
      <c r="B148" s="80" t="s">
        <v>106</v>
      </c>
      <c r="C148" s="82">
        <v>115.5</v>
      </c>
      <c r="D148" s="34" t="s">
        <v>12</v>
      </c>
      <c r="E148" s="34" t="s">
        <v>13</v>
      </c>
      <c r="F148" s="41">
        <v>365</v>
      </c>
      <c r="G148" s="31">
        <v>1</v>
      </c>
      <c r="H148" s="42">
        <f>C148*G148</f>
        <v>115.5</v>
      </c>
      <c r="I148" s="43">
        <f>F148*H148</f>
        <v>42157.5</v>
      </c>
      <c r="J148" s="8"/>
    </row>
    <row r="149" spans="1:10" ht="15" customHeight="1" thickBot="1" thickTop="1">
      <c r="A149" s="87"/>
      <c r="B149" s="81"/>
      <c r="C149" s="83"/>
      <c r="D149" s="88" t="s">
        <v>14</v>
      </c>
      <c r="E149" s="89"/>
      <c r="F149" s="90"/>
      <c r="G149" s="44">
        <f>SUM(G148:G148)</f>
        <v>1</v>
      </c>
      <c r="H149" s="45">
        <f>SUM(H148:H148)</f>
        <v>115.5</v>
      </c>
      <c r="I149" s="46">
        <f>SUM(I148:I148)</f>
        <v>42157.5</v>
      </c>
      <c r="J149" s="8"/>
    </row>
    <row r="150" spans="1:10" s="22" customFormat="1" ht="15" customHeight="1" thickBot="1" thickTop="1">
      <c r="A150" s="78">
        <v>50</v>
      </c>
      <c r="B150" s="80" t="s">
        <v>80</v>
      </c>
      <c r="C150" s="82">
        <v>66.3</v>
      </c>
      <c r="D150" s="50" t="s">
        <v>12</v>
      </c>
      <c r="E150" s="50" t="s">
        <v>13</v>
      </c>
      <c r="F150" s="50">
        <v>365</v>
      </c>
      <c r="G150" s="68">
        <v>3</v>
      </c>
      <c r="H150" s="51">
        <f>C150*G150</f>
        <v>198.89999999999998</v>
      </c>
      <c r="I150" s="52">
        <f>F150*H150</f>
        <v>72598.49999999999</v>
      </c>
      <c r="J150" s="53"/>
    </row>
    <row r="151" spans="1:10" s="22" customFormat="1" ht="15" customHeight="1" thickBot="1" thickTop="1">
      <c r="A151" s="79"/>
      <c r="B151" s="81"/>
      <c r="C151" s="83"/>
      <c r="D151" s="97" t="s">
        <v>14</v>
      </c>
      <c r="E151" s="98"/>
      <c r="F151" s="99"/>
      <c r="G151" s="32">
        <f>SUM(G150:G150)</f>
        <v>3</v>
      </c>
      <c r="H151" s="54">
        <f>SUM(H150:H150)</f>
        <v>198.89999999999998</v>
      </c>
      <c r="I151" s="55">
        <f>SUM(I150:I150)</f>
        <v>72598.49999999999</v>
      </c>
      <c r="J151" s="53"/>
    </row>
    <row r="152" spans="1:10" s="22" customFormat="1" ht="15" customHeight="1" thickBot="1" thickTop="1">
      <c r="A152" s="78">
        <v>51</v>
      </c>
      <c r="B152" s="80" t="s">
        <v>33</v>
      </c>
      <c r="C152" s="82">
        <v>44.2</v>
      </c>
      <c r="D152" s="50" t="s">
        <v>12</v>
      </c>
      <c r="E152" s="50" t="s">
        <v>13</v>
      </c>
      <c r="F152" s="56">
        <v>365</v>
      </c>
      <c r="G152" s="68">
        <v>4</v>
      </c>
      <c r="H152" s="51">
        <f>C152*G152</f>
        <v>176.8</v>
      </c>
      <c r="I152" s="52">
        <f>F152*H152</f>
        <v>64532.00000000001</v>
      </c>
      <c r="J152" s="53"/>
    </row>
    <row r="153" spans="1:10" s="22" customFormat="1" ht="15" customHeight="1" thickBot="1" thickTop="1">
      <c r="A153" s="94"/>
      <c r="B153" s="95"/>
      <c r="C153" s="96"/>
      <c r="D153" s="97" t="s">
        <v>14</v>
      </c>
      <c r="E153" s="98"/>
      <c r="F153" s="99"/>
      <c r="G153" s="32">
        <f>SUM(G152:G152)</f>
        <v>4</v>
      </c>
      <c r="H153" s="54">
        <f>SUM(H152:H152)</f>
        <v>176.8</v>
      </c>
      <c r="I153" s="55">
        <f>SUM(I152:I152)</f>
        <v>64532.00000000001</v>
      </c>
      <c r="J153" s="53"/>
    </row>
    <row r="154" spans="1:10" s="22" customFormat="1" ht="15" customHeight="1" thickBot="1" thickTop="1">
      <c r="A154" s="78">
        <v>51</v>
      </c>
      <c r="B154" s="80" t="s">
        <v>81</v>
      </c>
      <c r="C154" s="82">
        <v>4.9</v>
      </c>
      <c r="D154" s="50" t="s">
        <v>12</v>
      </c>
      <c r="E154" s="50" t="s">
        <v>13</v>
      </c>
      <c r="F154" s="50">
        <v>365</v>
      </c>
      <c r="G154" s="68">
        <v>1</v>
      </c>
      <c r="H154" s="51">
        <f>C154*G154</f>
        <v>4.9</v>
      </c>
      <c r="I154" s="52">
        <f>F154*H154</f>
        <v>1788.5000000000002</v>
      </c>
      <c r="J154" s="53"/>
    </row>
    <row r="155" spans="1:10" s="22" customFormat="1" ht="15" customHeight="1" thickBot="1" thickTop="1">
      <c r="A155" s="94"/>
      <c r="B155" s="95"/>
      <c r="C155" s="96"/>
      <c r="D155" s="97" t="s">
        <v>14</v>
      </c>
      <c r="E155" s="98"/>
      <c r="F155" s="99"/>
      <c r="G155" s="32">
        <f>SUM(G154:G154)</f>
        <v>1</v>
      </c>
      <c r="H155" s="54">
        <f>SUM(H154:H154)</f>
        <v>4.9</v>
      </c>
      <c r="I155" s="55">
        <f>SUM(I154:I154)</f>
        <v>1788.5000000000002</v>
      </c>
      <c r="J155" s="53"/>
    </row>
    <row r="156" spans="1:10" s="22" customFormat="1" ht="15" customHeight="1" thickBot="1" thickTop="1">
      <c r="A156" s="78">
        <v>53</v>
      </c>
      <c r="B156" s="80" t="s">
        <v>82</v>
      </c>
      <c r="C156" s="82">
        <v>71.2</v>
      </c>
      <c r="D156" s="50" t="s">
        <v>12</v>
      </c>
      <c r="E156" s="50" t="s">
        <v>13</v>
      </c>
      <c r="F156" s="50">
        <v>365</v>
      </c>
      <c r="G156" s="68">
        <v>1</v>
      </c>
      <c r="H156" s="51">
        <f>C156*G156</f>
        <v>71.2</v>
      </c>
      <c r="I156" s="52">
        <f>F156*H156</f>
        <v>25988</v>
      </c>
      <c r="J156" s="53"/>
    </row>
    <row r="157" spans="1:10" s="22" customFormat="1" ht="18" customHeight="1" thickBot="1" thickTop="1">
      <c r="A157" s="94"/>
      <c r="B157" s="95"/>
      <c r="C157" s="96"/>
      <c r="D157" s="97" t="s">
        <v>14</v>
      </c>
      <c r="E157" s="98"/>
      <c r="F157" s="99"/>
      <c r="G157" s="32">
        <f>SUM(G156:G156)</f>
        <v>1</v>
      </c>
      <c r="H157" s="54">
        <f>SUM(H156:H156)</f>
        <v>71.2</v>
      </c>
      <c r="I157" s="55">
        <f>SUM(I156:I156)</f>
        <v>25988</v>
      </c>
      <c r="J157" s="53"/>
    </row>
    <row r="158" spans="1:9" s="2" customFormat="1" ht="15" customHeight="1" thickBot="1" thickTop="1">
      <c r="A158" s="78">
        <v>54</v>
      </c>
      <c r="B158" s="80" t="s">
        <v>91</v>
      </c>
      <c r="C158" s="82">
        <v>66.3</v>
      </c>
      <c r="D158" s="34" t="s">
        <v>12</v>
      </c>
      <c r="E158" s="34" t="s">
        <v>13</v>
      </c>
      <c r="F158" s="41">
        <v>365</v>
      </c>
      <c r="G158" s="31">
        <v>9</v>
      </c>
      <c r="H158" s="42">
        <f>C158*G158</f>
        <v>596.6999999999999</v>
      </c>
      <c r="I158" s="43">
        <f>F158*H158</f>
        <v>217795.49999999997</v>
      </c>
    </row>
    <row r="159" spans="1:9" s="2" customFormat="1" ht="19.5" customHeight="1" thickBot="1" thickTop="1">
      <c r="A159" s="87"/>
      <c r="B159" s="91"/>
      <c r="C159" s="83"/>
      <c r="D159" s="88" t="s">
        <v>14</v>
      </c>
      <c r="E159" s="89"/>
      <c r="F159" s="90"/>
      <c r="G159" s="44">
        <f>SUM(G158:G158)</f>
        <v>9</v>
      </c>
      <c r="H159" s="45">
        <f>SUM(H158:H158)</f>
        <v>596.6999999999999</v>
      </c>
      <c r="I159" s="46">
        <f>SUM(I158:I158)</f>
        <v>217795.49999999997</v>
      </c>
    </row>
    <row r="160" spans="1:9" ht="15" customHeight="1" thickBot="1" thickTop="1">
      <c r="A160" s="78">
        <v>55</v>
      </c>
      <c r="B160" s="80" t="s">
        <v>100</v>
      </c>
      <c r="C160" s="82">
        <v>12.3</v>
      </c>
      <c r="D160" s="34" t="s">
        <v>12</v>
      </c>
      <c r="E160" s="34" t="s">
        <v>13</v>
      </c>
      <c r="F160" s="41">
        <v>365</v>
      </c>
      <c r="G160" s="31">
        <v>1</v>
      </c>
      <c r="H160" s="42">
        <f>C160*G160</f>
        <v>12.3</v>
      </c>
      <c r="I160" s="43">
        <f>F160*H160</f>
        <v>4489.5</v>
      </c>
    </row>
    <row r="161" spans="1:9" ht="20.25" customHeight="1" thickBot="1" thickTop="1">
      <c r="A161" s="87"/>
      <c r="B161" s="91"/>
      <c r="C161" s="83"/>
      <c r="D161" s="88" t="s">
        <v>14</v>
      </c>
      <c r="E161" s="89"/>
      <c r="F161" s="90"/>
      <c r="G161" s="44">
        <f>SUM(G160:G160)</f>
        <v>1</v>
      </c>
      <c r="H161" s="45">
        <f>SUM(H160:H160)</f>
        <v>12.3</v>
      </c>
      <c r="I161" s="46">
        <f>SUM(I160:I160)</f>
        <v>4489.5</v>
      </c>
    </row>
    <row r="162" spans="1:9" ht="15" customHeight="1" thickBot="1" thickTop="1">
      <c r="A162" s="78">
        <v>56</v>
      </c>
      <c r="B162" s="80" t="s">
        <v>92</v>
      </c>
      <c r="C162" s="82">
        <v>43.2</v>
      </c>
      <c r="D162" s="34" t="s">
        <v>12</v>
      </c>
      <c r="E162" s="34" t="s">
        <v>13</v>
      </c>
      <c r="F162" s="41">
        <v>365</v>
      </c>
      <c r="G162" s="31">
        <v>2</v>
      </c>
      <c r="H162" s="42">
        <f>C162*G162</f>
        <v>86.4</v>
      </c>
      <c r="I162" s="43">
        <f>F162*H162</f>
        <v>31536.000000000004</v>
      </c>
    </row>
    <row r="163" spans="1:9" ht="15" customHeight="1" thickBot="1" thickTop="1">
      <c r="A163" s="87"/>
      <c r="B163" s="91"/>
      <c r="C163" s="83"/>
      <c r="D163" s="88" t="s">
        <v>14</v>
      </c>
      <c r="E163" s="89"/>
      <c r="F163" s="90"/>
      <c r="G163" s="44">
        <f>SUM(G162:G162)</f>
        <v>2</v>
      </c>
      <c r="H163" s="45">
        <f>SUM(H162:H162)</f>
        <v>86.4</v>
      </c>
      <c r="I163" s="46">
        <f>SUM(I162:I162)</f>
        <v>31536.000000000004</v>
      </c>
    </row>
    <row r="164" spans="1:9" ht="15" customHeight="1" thickBot="1" thickTop="1">
      <c r="A164" s="78">
        <v>57</v>
      </c>
      <c r="B164" s="80" t="s">
        <v>101</v>
      </c>
      <c r="C164" s="82">
        <v>62.9</v>
      </c>
      <c r="D164" s="34" t="s">
        <v>12</v>
      </c>
      <c r="E164" s="34" t="s">
        <v>13</v>
      </c>
      <c r="F164" s="41">
        <v>365</v>
      </c>
      <c r="G164" s="31">
        <v>2</v>
      </c>
      <c r="H164" s="42">
        <f>C164*G164</f>
        <v>125.8</v>
      </c>
      <c r="I164" s="43">
        <f>F164*H164</f>
        <v>45917</v>
      </c>
    </row>
    <row r="165" spans="1:9" ht="15" customHeight="1" thickBot="1" thickTop="1">
      <c r="A165" s="87"/>
      <c r="B165" s="91"/>
      <c r="C165" s="83"/>
      <c r="D165" s="88" t="s">
        <v>14</v>
      </c>
      <c r="E165" s="89"/>
      <c r="F165" s="90"/>
      <c r="G165" s="44">
        <f>SUM(G164:G164)</f>
        <v>2</v>
      </c>
      <c r="H165" s="45">
        <f>SUM(H164:H164)</f>
        <v>125.8</v>
      </c>
      <c r="I165" s="46">
        <f>SUM(I164:I164)</f>
        <v>45917</v>
      </c>
    </row>
    <row r="166" spans="1:9" ht="15" customHeight="1" thickBot="1" thickTop="1">
      <c r="A166" s="78">
        <v>58</v>
      </c>
      <c r="B166" s="80" t="s">
        <v>89</v>
      </c>
      <c r="C166" s="82">
        <v>21</v>
      </c>
      <c r="D166" s="34" t="s">
        <v>12</v>
      </c>
      <c r="E166" s="34" t="s">
        <v>13</v>
      </c>
      <c r="F166" s="41">
        <v>365</v>
      </c>
      <c r="G166" s="31">
        <v>12</v>
      </c>
      <c r="H166" s="42">
        <f>C166*G166</f>
        <v>252</v>
      </c>
      <c r="I166" s="43">
        <f>F166*H166</f>
        <v>91980</v>
      </c>
    </row>
    <row r="167" spans="1:9" ht="15" customHeight="1" thickBot="1" thickTop="1">
      <c r="A167" s="87"/>
      <c r="B167" s="91"/>
      <c r="C167" s="83"/>
      <c r="D167" s="88" t="s">
        <v>14</v>
      </c>
      <c r="E167" s="89"/>
      <c r="F167" s="90"/>
      <c r="G167" s="44">
        <f>SUM(G166:G166)</f>
        <v>12</v>
      </c>
      <c r="H167" s="45">
        <f>SUM(H166:H166)</f>
        <v>252</v>
      </c>
      <c r="I167" s="46">
        <f>SUM(I166:I166)</f>
        <v>91980</v>
      </c>
    </row>
    <row r="168" spans="1:10" ht="15" customHeight="1" thickBot="1" thickTop="1">
      <c r="A168" s="78">
        <v>59</v>
      </c>
      <c r="B168" s="80" t="s">
        <v>96</v>
      </c>
      <c r="C168" s="82">
        <v>27.3</v>
      </c>
      <c r="D168" s="34" t="s">
        <v>12</v>
      </c>
      <c r="E168" s="34" t="s">
        <v>13</v>
      </c>
      <c r="F168" s="41">
        <v>365</v>
      </c>
      <c r="G168" s="31">
        <v>1</v>
      </c>
      <c r="H168" s="42">
        <f>C168*G168</f>
        <v>27.3</v>
      </c>
      <c r="I168" s="43">
        <f>F168*H168</f>
        <v>9964.5</v>
      </c>
      <c r="J168" s="8"/>
    </row>
    <row r="169" spans="1:10" ht="15" customHeight="1" thickBot="1" thickTop="1">
      <c r="A169" s="87"/>
      <c r="B169" s="81"/>
      <c r="C169" s="83"/>
      <c r="D169" s="88" t="s">
        <v>14</v>
      </c>
      <c r="E169" s="89"/>
      <c r="F169" s="90"/>
      <c r="G169" s="44">
        <f>SUM(G168:G168)</f>
        <v>1</v>
      </c>
      <c r="H169" s="45">
        <f>SUM(H168:H168)</f>
        <v>27.3</v>
      </c>
      <c r="I169" s="46">
        <f>SUM(I168:I168)</f>
        <v>9964.5</v>
      </c>
      <c r="J169" s="8"/>
    </row>
    <row r="170" spans="1:10" ht="15" customHeight="1" thickBot="1" thickTop="1">
      <c r="A170" s="78">
        <v>60</v>
      </c>
      <c r="B170" s="80" t="s">
        <v>110</v>
      </c>
      <c r="C170" s="82">
        <v>77.6</v>
      </c>
      <c r="D170" s="34" t="s">
        <v>12</v>
      </c>
      <c r="E170" s="34" t="s">
        <v>13</v>
      </c>
      <c r="F170" s="41">
        <v>365</v>
      </c>
      <c r="G170" s="31">
        <v>2</v>
      </c>
      <c r="H170" s="42">
        <f>C170*G170</f>
        <v>155.2</v>
      </c>
      <c r="I170" s="43">
        <f>F170*H170</f>
        <v>56647.99999999999</v>
      </c>
      <c r="J170" s="8"/>
    </row>
    <row r="171" spans="1:10" ht="15" customHeight="1" thickBot="1" thickTop="1">
      <c r="A171" s="87"/>
      <c r="B171" s="91"/>
      <c r="C171" s="83"/>
      <c r="D171" s="88" t="s">
        <v>14</v>
      </c>
      <c r="E171" s="89"/>
      <c r="F171" s="90"/>
      <c r="G171" s="44">
        <f>SUM(G170:G170)</f>
        <v>2</v>
      </c>
      <c r="H171" s="45">
        <f>SUM(H170:H170)</f>
        <v>155.2</v>
      </c>
      <c r="I171" s="46">
        <f>SUM(I170:I170)</f>
        <v>56647.99999999999</v>
      </c>
      <c r="J171" s="8"/>
    </row>
    <row r="172" spans="1:9" ht="15" customHeight="1" thickBot="1" thickTop="1">
      <c r="A172" s="78">
        <v>61</v>
      </c>
      <c r="B172" s="80" t="s">
        <v>108</v>
      </c>
      <c r="C172" s="82">
        <v>106.3</v>
      </c>
      <c r="D172" s="34" t="s">
        <v>12</v>
      </c>
      <c r="E172" s="34" t="s">
        <v>13</v>
      </c>
      <c r="F172" s="41">
        <v>365</v>
      </c>
      <c r="G172" s="31">
        <v>1</v>
      </c>
      <c r="H172" s="42">
        <f>C172*G172</f>
        <v>106.3</v>
      </c>
      <c r="I172" s="43">
        <f>F172*H172</f>
        <v>38799.5</v>
      </c>
    </row>
    <row r="173" spans="1:9" ht="15" customHeight="1" thickBot="1" thickTop="1">
      <c r="A173" s="87"/>
      <c r="B173" s="91"/>
      <c r="C173" s="83"/>
      <c r="D173" s="88" t="s">
        <v>14</v>
      </c>
      <c r="E173" s="89"/>
      <c r="F173" s="90"/>
      <c r="G173" s="44">
        <f>SUM(G172:G172)</f>
        <v>1</v>
      </c>
      <c r="H173" s="45">
        <f>SUM(H172:H172)</f>
        <v>106.3</v>
      </c>
      <c r="I173" s="46">
        <f>SUM(I172:I172)</f>
        <v>38799.5</v>
      </c>
    </row>
    <row r="174" spans="1:9" ht="15" customHeight="1" thickBot="1" thickTop="1">
      <c r="A174" s="78">
        <v>62</v>
      </c>
      <c r="B174" s="80" t="s">
        <v>107</v>
      </c>
      <c r="C174" s="82">
        <v>30.6</v>
      </c>
      <c r="D174" s="34" t="s">
        <v>12</v>
      </c>
      <c r="E174" s="34" t="s">
        <v>13</v>
      </c>
      <c r="F174" s="41">
        <v>365</v>
      </c>
      <c r="G174" s="31">
        <v>13</v>
      </c>
      <c r="H174" s="42">
        <f>C174*G174</f>
        <v>397.8</v>
      </c>
      <c r="I174" s="43">
        <f>F174*H174</f>
        <v>145197</v>
      </c>
    </row>
    <row r="175" spans="1:9" ht="15" customHeight="1" thickBot="1" thickTop="1">
      <c r="A175" s="87"/>
      <c r="B175" s="91"/>
      <c r="C175" s="83"/>
      <c r="D175" s="88" t="s">
        <v>14</v>
      </c>
      <c r="E175" s="89"/>
      <c r="F175" s="90"/>
      <c r="G175" s="44">
        <f>SUM(G174:G174)</f>
        <v>13</v>
      </c>
      <c r="H175" s="45">
        <f>SUM(H174:H174)</f>
        <v>397.8</v>
      </c>
      <c r="I175" s="46">
        <f>SUM(I174:I174)</f>
        <v>145197</v>
      </c>
    </row>
    <row r="176" spans="1:10" ht="15" customHeight="1" thickBot="1" thickTop="1">
      <c r="A176" s="78">
        <v>63</v>
      </c>
      <c r="B176" s="80" t="s">
        <v>34</v>
      </c>
      <c r="C176" s="82">
        <v>44.5</v>
      </c>
      <c r="D176" s="34" t="s">
        <v>12</v>
      </c>
      <c r="E176" s="34" t="s">
        <v>13</v>
      </c>
      <c r="F176" s="41">
        <v>365</v>
      </c>
      <c r="G176" s="31">
        <v>2</v>
      </c>
      <c r="H176" s="42">
        <f>C176*G176</f>
        <v>89</v>
      </c>
      <c r="I176" s="43">
        <f>F176*H176</f>
        <v>32485</v>
      </c>
      <c r="J176" s="8"/>
    </row>
    <row r="177" spans="1:10" ht="17.25" customHeight="1" thickBot="1" thickTop="1">
      <c r="A177" s="87"/>
      <c r="B177" s="91"/>
      <c r="C177" s="83"/>
      <c r="D177" s="88" t="s">
        <v>14</v>
      </c>
      <c r="E177" s="89"/>
      <c r="F177" s="90"/>
      <c r="G177" s="44">
        <f>SUM(G176:G176)</f>
        <v>2</v>
      </c>
      <c r="H177" s="45">
        <f>SUM(H176:H176)</f>
        <v>89</v>
      </c>
      <c r="I177" s="46">
        <f>SUM(I176:I176)</f>
        <v>32485</v>
      </c>
      <c r="J177" s="8"/>
    </row>
    <row r="178" spans="1:10" ht="15" customHeight="1" thickBot="1" thickTop="1">
      <c r="A178" s="78">
        <v>64</v>
      </c>
      <c r="B178" s="80" t="s">
        <v>114</v>
      </c>
      <c r="C178" s="82">
        <v>33</v>
      </c>
      <c r="D178" s="34" t="s">
        <v>12</v>
      </c>
      <c r="E178" s="34" t="s">
        <v>13</v>
      </c>
      <c r="F178" s="41">
        <v>365</v>
      </c>
      <c r="G178" s="31">
        <v>1</v>
      </c>
      <c r="H178" s="42">
        <f>C178*G178</f>
        <v>33</v>
      </c>
      <c r="I178" s="43">
        <f>F178*H178</f>
        <v>12045</v>
      </c>
      <c r="J178" s="8"/>
    </row>
    <row r="179" spans="1:10" ht="15" customHeight="1" thickBot="1" thickTop="1">
      <c r="A179" s="87"/>
      <c r="B179" s="91"/>
      <c r="C179" s="83"/>
      <c r="D179" s="84" t="s">
        <v>14</v>
      </c>
      <c r="E179" s="85"/>
      <c r="F179" s="86"/>
      <c r="G179" s="44">
        <f>SUM(G178:G178)</f>
        <v>1</v>
      </c>
      <c r="H179" s="45">
        <f>SUM(H178:H178)</f>
        <v>33</v>
      </c>
      <c r="I179" s="46">
        <f>SUM(I178:I178)</f>
        <v>12045</v>
      </c>
      <c r="J179" s="8"/>
    </row>
    <row r="180" spans="1:10" ht="15" customHeight="1" thickBot="1" thickTop="1">
      <c r="A180" s="78">
        <v>65</v>
      </c>
      <c r="B180" s="80" t="s">
        <v>35</v>
      </c>
      <c r="C180" s="82">
        <v>38</v>
      </c>
      <c r="D180" s="34" t="s">
        <v>12</v>
      </c>
      <c r="E180" s="34" t="s">
        <v>13</v>
      </c>
      <c r="F180" s="41">
        <v>365</v>
      </c>
      <c r="G180" s="31">
        <v>6</v>
      </c>
      <c r="H180" s="42">
        <f>C180*G180</f>
        <v>228</v>
      </c>
      <c r="I180" s="43">
        <f>F180*H180</f>
        <v>83220</v>
      </c>
      <c r="J180" s="8"/>
    </row>
    <row r="181" spans="1:10" ht="15" customHeight="1" thickBot="1" thickTop="1">
      <c r="A181" s="87"/>
      <c r="B181" s="91"/>
      <c r="C181" s="83"/>
      <c r="D181" s="88" t="s">
        <v>14</v>
      </c>
      <c r="E181" s="89"/>
      <c r="F181" s="90"/>
      <c r="G181" s="44">
        <f>SUM(G180:G180)</f>
        <v>6</v>
      </c>
      <c r="H181" s="45">
        <f>SUM(H180:H180)</f>
        <v>228</v>
      </c>
      <c r="I181" s="46">
        <f>SUM(I180:I180)</f>
        <v>83220</v>
      </c>
      <c r="J181" s="8"/>
    </row>
    <row r="182" spans="1:10" s="22" customFormat="1" ht="15" customHeight="1" thickBot="1" thickTop="1">
      <c r="A182" s="78">
        <v>66</v>
      </c>
      <c r="B182" s="80" t="s">
        <v>36</v>
      </c>
      <c r="C182" s="82">
        <v>40.4</v>
      </c>
      <c r="D182" s="50" t="s">
        <v>12</v>
      </c>
      <c r="E182" s="50" t="s">
        <v>13</v>
      </c>
      <c r="F182" s="56">
        <v>365</v>
      </c>
      <c r="G182" s="68">
        <v>6</v>
      </c>
      <c r="H182" s="51">
        <f>C182*G182</f>
        <v>242.39999999999998</v>
      </c>
      <c r="I182" s="52">
        <f>F182*H182</f>
        <v>88475.99999999999</v>
      </c>
      <c r="J182" s="53"/>
    </row>
    <row r="183" spans="1:10" s="22" customFormat="1" ht="15" customHeight="1" thickBot="1" thickTop="1">
      <c r="A183" s="94"/>
      <c r="B183" s="100"/>
      <c r="C183" s="96"/>
      <c r="D183" s="97" t="s">
        <v>14</v>
      </c>
      <c r="E183" s="98"/>
      <c r="F183" s="99"/>
      <c r="G183" s="32">
        <f>SUM(G182:G182)</f>
        <v>6</v>
      </c>
      <c r="H183" s="54">
        <f>SUM(H182:H182)</f>
        <v>242.39999999999998</v>
      </c>
      <c r="I183" s="58">
        <f>SUM(I182:I182)</f>
        <v>88475.99999999999</v>
      </c>
      <c r="J183" s="53"/>
    </row>
    <row r="184" spans="1:9" ht="15.75" customHeight="1" thickBot="1" thickTop="1">
      <c r="A184" s="78">
        <v>67</v>
      </c>
      <c r="B184" s="80" t="s">
        <v>102</v>
      </c>
      <c r="C184" s="82">
        <v>96.2</v>
      </c>
      <c r="D184" s="34" t="s">
        <v>12</v>
      </c>
      <c r="E184" s="34" t="s">
        <v>13</v>
      </c>
      <c r="F184" s="41">
        <v>365</v>
      </c>
      <c r="G184" s="31">
        <v>2</v>
      </c>
      <c r="H184" s="42">
        <f>C184*G184</f>
        <v>192.4</v>
      </c>
      <c r="I184" s="43">
        <f>F184*H184</f>
        <v>70226</v>
      </c>
    </row>
    <row r="185" spans="1:9" ht="15.75" customHeight="1" thickBot="1" thickTop="1">
      <c r="A185" s="87"/>
      <c r="B185" s="91"/>
      <c r="C185" s="83"/>
      <c r="D185" s="88" t="s">
        <v>14</v>
      </c>
      <c r="E185" s="89"/>
      <c r="F185" s="90"/>
      <c r="G185" s="44">
        <f>SUM(G184:G184)</f>
        <v>2</v>
      </c>
      <c r="H185" s="45">
        <f>SUM(H184:H184)</f>
        <v>192.4</v>
      </c>
      <c r="I185" s="46">
        <f>SUM(I184:I184)</f>
        <v>70226</v>
      </c>
    </row>
    <row r="186" spans="1:10" ht="15" customHeight="1" thickBot="1" thickTop="1">
      <c r="A186" s="78">
        <v>68</v>
      </c>
      <c r="B186" s="80" t="s">
        <v>60</v>
      </c>
      <c r="C186" s="82">
        <v>47</v>
      </c>
      <c r="D186" s="34" t="s">
        <v>12</v>
      </c>
      <c r="E186" s="34" t="s">
        <v>13</v>
      </c>
      <c r="F186" s="41">
        <v>365</v>
      </c>
      <c r="G186" s="31">
        <v>1</v>
      </c>
      <c r="H186" s="42">
        <f>C186*G186</f>
        <v>47</v>
      </c>
      <c r="I186" s="43">
        <f>F186*H186</f>
        <v>17155</v>
      </c>
      <c r="J186" s="8"/>
    </row>
    <row r="187" spans="1:10" ht="15" customHeight="1" thickBot="1" thickTop="1">
      <c r="A187" s="87"/>
      <c r="B187" s="91"/>
      <c r="C187" s="83"/>
      <c r="D187" s="88" t="s">
        <v>14</v>
      </c>
      <c r="E187" s="89"/>
      <c r="F187" s="90"/>
      <c r="G187" s="44">
        <f>SUM(G186:G186)</f>
        <v>1</v>
      </c>
      <c r="H187" s="45">
        <f>SUM(H186:H186)</f>
        <v>47</v>
      </c>
      <c r="I187" s="46">
        <f>SUM(I186:I186)</f>
        <v>17155</v>
      </c>
      <c r="J187" s="8"/>
    </row>
    <row r="188" spans="1:9" ht="15" customHeight="1" thickBot="1" thickTop="1">
      <c r="A188" s="78">
        <v>69</v>
      </c>
      <c r="B188" s="80" t="s">
        <v>61</v>
      </c>
      <c r="C188" s="82">
        <v>87.3</v>
      </c>
      <c r="D188" s="34" t="s">
        <v>12</v>
      </c>
      <c r="E188" s="34" t="s">
        <v>13</v>
      </c>
      <c r="F188" s="41">
        <v>365</v>
      </c>
      <c r="G188" s="31">
        <v>1</v>
      </c>
      <c r="H188" s="42">
        <f>C188*G188</f>
        <v>87.3</v>
      </c>
      <c r="I188" s="43">
        <f>F188*H188</f>
        <v>31864.5</v>
      </c>
    </row>
    <row r="189" spans="1:9" ht="15" customHeight="1" thickBot="1" thickTop="1">
      <c r="A189" s="87"/>
      <c r="B189" s="91"/>
      <c r="C189" s="83"/>
      <c r="D189" s="88" t="s">
        <v>14</v>
      </c>
      <c r="E189" s="89"/>
      <c r="F189" s="90"/>
      <c r="G189" s="44">
        <f>SUM(G188:G188)</f>
        <v>1</v>
      </c>
      <c r="H189" s="45">
        <f>SUM(H188:H188)</f>
        <v>87.3</v>
      </c>
      <c r="I189" s="46">
        <f>SUM(I188:I188)</f>
        <v>31864.5</v>
      </c>
    </row>
    <row r="190" spans="1:10" ht="15" customHeight="1" thickBot="1" thickTop="1">
      <c r="A190" s="78">
        <v>70</v>
      </c>
      <c r="B190" s="80" t="s">
        <v>37</v>
      </c>
      <c r="C190" s="82">
        <v>61.5</v>
      </c>
      <c r="D190" s="34" t="s">
        <v>12</v>
      </c>
      <c r="E190" s="34" t="s">
        <v>13</v>
      </c>
      <c r="F190" s="41">
        <v>365</v>
      </c>
      <c r="G190" s="31">
        <v>4</v>
      </c>
      <c r="H190" s="42">
        <f>C190*G190</f>
        <v>246</v>
      </c>
      <c r="I190" s="43">
        <f>F190*H190</f>
        <v>89790</v>
      </c>
      <c r="J190" s="8"/>
    </row>
    <row r="191" spans="1:10" ht="15" customHeight="1" thickBot="1" thickTop="1">
      <c r="A191" s="87"/>
      <c r="B191" s="91"/>
      <c r="C191" s="83"/>
      <c r="D191" s="88" t="s">
        <v>14</v>
      </c>
      <c r="E191" s="89"/>
      <c r="F191" s="90"/>
      <c r="G191" s="44">
        <f>SUM(G190:G190)</f>
        <v>4</v>
      </c>
      <c r="H191" s="45">
        <f>SUM(H190:H190)</f>
        <v>246</v>
      </c>
      <c r="I191" s="46">
        <f>SUM(I190:I190)</f>
        <v>89790</v>
      </c>
      <c r="J191" s="8"/>
    </row>
    <row r="192" spans="1:10" s="22" customFormat="1" ht="15" customHeight="1" thickBot="1" thickTop="1">
      <c r="A192" s="78">
        <v>71</v>
      </c>
      <c r="B192" s="80" t="s">
        <v>38</v>
      </c>
      <c r="C192" s="82">
        <v>27</v>
      </c>
      <c r="D192" s="50" t="s">
        <v>12</v>
      </c>
      <c r="E192" s="50" t="s">
        <v>13</v>
      </c>
      <c r="F192" s="50">
        <v>365</v>
      </c>
      <c r="G192" s="68">
        <v>28</v>
      </c>
      <c r="H192" s="51">
        <f>C192*G192</f>
        <v>756</v>
      </c>
      <c r="I192" s="52">
        <f>F192*H192</f>
        <v>275940</v>
      </c>
      <c r="J192" s="53"/>
    </row>
    <row r="193" spans="1:10" s="22" customFormat="1" ht="15" customHeight="1" thickBot="1" thickTop="1">
      <c r="A193" s="94"/>
      <c r="B193" s="100"/>
      <c r="C193" s="96"/>
      <c r="D193" s="97" t="s">
        <v>14</v>
      </c>
      <c r="E193" s="98"/>
      <c r="F193" s="99"/>
      <c r="G193" s="32">
        <f>SUM(G192:G192)</f>
        <v>28</v>
      </c>
      <c r="H193" s="54">
        <f>SUM(H192:H192)</f>
        <v>756</v>
      </c>
      <c r="I193" s="55">
        <f>SUM(I192:I192)</f>
        <v>275940</v>
      </c>
      <c r="J193" s="53"/>
    </row>
    <row r="194" spans="1:10" ht="15" customHeight="1" thickBot="1" thickTop="1">
      <c r="A194" s="78">
        <v>72</v>
      </c>
      <c r="B194" s="80" t="s">
        <v>39</v>
      </c>
      <c r="C194" s="82">
        <v>42.5</v>
      </c>
      <c r="D194" s="34" t="s">
        <v>12</v>
      </c>
      <c r="E194" s="34" t="s">
        <v>13</v>
      </c>
      <c r="F194" s="41">
        <v>365</v>
      </c>
      <c r="G194" s="31">
        <v>8</v>
      </c>
      <c r="H194" s="42">
        <f>C194*G194</f>
        <v>340</v>
      </c>
      <c r="I194" s="43">
        <f>F194*H194</f>
        <v>124100</v>
      </c>
      <c r="J194" s="8"/>
    </row>
    <row r="195" spans="1:10" ht="15" customHeight="1" thickBot="1" thickTop="1">
      <c r="A195" s="87"/>
      <c r="B195" s="91"/>
      <c r="C195" s="83"/>
      <c r="D195" s="88" t="s">
        <v>14</v>
      </c>
      <c r="E195" s="89"/>
      <c r="F195" s="90"/>
      <c r="G195" s="44">
        <f>SUM(G194:G194)</f>
        <v>8</v>
      </c>
      <c r="H195" s="45">
        <f>SUM(H194:H194)</f>
        <v>340</v>
      </c>
      <c r="I195" s="46">
        <f>SUM(I194:I194)</f>
        <v>124100</v>
      </c>
      <c r="J195" s="8"/>
    </row>
    <row r="196" spans="1:9" s="22" customFormat="1" ht="15" customHeight="1" thickBot="1" thickTop="1">
      <c r="A196" s="78">
        <v>73</v>
      </c>
      <c r="B196" s="80" t="s">
        <v>62</v>
      </c>
      <c r="C196" s="82">
        <v>42.1</v>
      </c>
      <c r="D196" s="50" t="s">
        <v>12</v>
      </c>
      <c r="E196" s="50" t="s">
        <v>13</v>
      </c>
      <c r="F196" s="56">
        <v>365</v>
      </c>
      <c r="G196" s="68">
        <v>12</v>
      </c>
      <c r="H196" s="51">
        <f>C196*G196</f>
        <v>505.20000000000005</v>
      </c>
      <c r="I196" s="52">
        <f>F196*H196</f>
        <v>184398.00000000003</v>
      </c>
    </row>
    <row r="197" spans="1:9" s="22" customFormat="1" ht="15" customHeight="1" thickBot="1" thickTop="1">
      <c r="A197" s="94"/>
      <c r="B197" s="95"/>
      <c r="C197" s="96"/>
      <c r="D197" s="97" t="s">
        <v>14</v>
      </c>
      <c r="E197" s="98"/>
      <c r="F197" s="99"/>
      <c r="G197" s="32">
        <f>SUM(G196:G196)</f>
        <v>12</v>
      </c>
      <c r="H197" s="54">
        <f>SUM(H196:H196)</f>
        <v>505.20000000000005</v>
      </c>
      <c r="I197" s="55">
        <f>SUM(I196:I196)</f>
        <v>184398.00000000003</v>
      </c>
    </row>
    <row r="198" spans="1:9" s="2" customFormat="1" ht="15" customHeight="1" thickBot="1" thickTop="1">
      <c r="A198" s="92" t="s">
        <v>41</v>
      </c>
      <c r="B198" s="89"/>
      <c r="C198" s="89"/>
      <c r="D198" s="89"/>
      <c r="E198" s="89"/>
      <c r="F198" s="89"/>
      <c r="G198" s="90"/>
      <c r="H198" s="72">
        <f>H197+H195+H193+H191+H189+H187+H185+H183+H181+H179+H177+H175+H173+H171+H169+H167+H165+H163+H161+H159+H157+H155+H153+H151+H149+H147+H145+H143+H141++H139+H137+H135+H133+H131+H129+H127+H125+H123+H121+H119+H117+H115+H113+H111+H108+H106+H104+H102+H100+H98+H96+H94+H92+H90+H88+H86+H84+H82+H80+H78+H76+H74+H72+H70+H68+H66+H64+H62+H60+H58+H56+H54+H52</f>
        <v>20721.299999999996</v>
      </c>
      <c r="I198" s="72">
        <f>I197+I195+I193+I191+I189+I187+I185+I183+I181+I179+I177+I175+I173+I171+I169+I167+I165+I163+I161+I159+I157+I155+I153+I151+I149+I147+I145+I143+I141++I139+I137+I135+I133+I131+I129+I127+I125+I123+I121+I119+I117+I115+I113+I111+I108+I106+I104+I102+I100+I98+I96+I94+I92+I90+I88+I86+I84+I82+I80+I78+I76+I74+I72+I70+I68+I66+I64+I62+I60+I58+I56+I54+I52</f>
        <v>7540425.5</v>
      </c>
    </row>
    <row r="199" spans="1:9" s="2" customFormat="1" ht="15" customHeight="1" thickBot="1" thickTop="1">
      <c r="A199" s="92" t="s">
        <v>42</v>
      </c>
      <c r="B199" s="89"/>
      <c r="C199" s="89"/>
      <c r="D199" s="89"/>
      <c r="E199" s="89"/>
      <c r="F199" s="89"/>
      <c r="G199" s="90"/>
      <c r="H199" s="72">
        <f>H198+H46</f>
        <v>26356.999999999996</v>
      </c>
      <c r="I199" s="72">
        <f>I198+I46</f>
        <v>9245371.2</v>
      </c>
    </row>
    <row r="200" spans="1:9" s="2" customFormat="1" ht="15" customHeight="1" thickTop="1">
      <c r="A200" s="74"/>
      <c r="B200" s="74"/>
      <c r="C200" s="74"/>
      <c r="D200" s="74"/>
      <c r="E200" s="74"/>
      <c r="F200" s="74"/>
      <c r="G200" s="74"/>
      <c r="H200" s="75"/>
      <c r="I200" s="75"/>
    </row>
    <row r="201" spans="1:9" s="2" customFormat="1" ht="15" customHeight="1">
      <c r="A201" s="23"/>
      <c r="B201" s="23"/>
      <c r="C201" s="24"/>
      <c r="D201" s="25"/>
      <c r="E201" s="25"/>
      <c r="F201" s="25"/>
      <c r="G201" s="26"/>
      <c r="H201" s="27"/>
      <c r="I201" s="22"/>
    </row>
    <row r="202" spans="1:9" s="2" customFormat="1" ht="15" customHeight="1">
      <c r="A202" s="5"/>
      <c r="B202" s="28" t="s">
        <v>115</v>
      </c>
      <c r="C202" s="5"/>
      <c r="D202" s="29" t="s">
        <v>116</v>
      </c>
      <c r="E202" s="6"/>
      <c r="F202" s="5"/>
      <c r="G202" s="6" t="s">
        <v>117</v>
      </c>
      <c r="H202" s="8"/>
      <c r="I202" s="8"/>
    </row>
    <row r="203" spans="1:9" ht="15" customHeight="1">
      <c r="A203" s="1" t="s">
        <v>119</v>
      </c>
      <c r="B203" s="2" t="s">
        <v>120</v>
      </c>
      <c r="C203" s="2"/>
      <c r="D203" s="2"/>
      <c r="E203" s="2"/>
      <c r="F203" s="2"/>
      <c r="G203" s="2"/>
      <c r="H203" s="30"/>
      <c r="I203" s="2"/>
    </row>
    <row r="204" spans="1:9" ht="15" customHeight="1">
      <c r="A204" s="1" t="s">
        <v>121</v>
      </c>
      <c r="B204" s="2" t="s">
        <v>126</v>
      </c>
      <c r="C204" s="2"/>
      <c r="D204" s="2"/>
      <c r="E204" s="2"/>
      <c r="F204" s="2"/>
      <c r="G204" s="2"/>
      <c r="H204" s="2"/>
      <c r="I204" s="30"/>
    </row>
    <row r="205" spans="1:2" ht="15" customHeight="1">
      <c r="A205" s="1" t="s">
        <v>73</v>
      </c>
      <c r="B205" s="2" t="s">
        <v>125</v>
      </c>
    </row>
    <row r="206" spans="1:9" ht="15" customHeight="1">
      <c r="A206" s="1" t="s">
        <v>122</v>
      </c>
      <c r="B206" s="2" t="s">
        <v>124</v>
      </c>
      <c r="C206" s="2"/>
      <c r="D206" s="2"/>
      <c r="E206" s="2"/>
      <c r="F206" s="2"/>
      <c r="G206" s="2"/>
      <c r="H206" s="30"/>
      <c r="I206" s="30"/>
    </row>
    <row r="207" spans="1:9" ht="15" customHeight="1">
      <c r="A207" s="1" t="s">
        <v>13</v>
      </c>
      <c r="B207" s="73" t="s">
        <v>118</v>
      </c>
      <c r="C207" s="2"/>
      <c r="D207" s="2"/>
      <c r="E207" s="2"/>
      <c r="F207" s="2"/>
      <c r="G207" s="2"/>
      <c r="H207" s="30"/>
      <c r="I207" s="30"/>
    </row>
    <row r="208" spans="1:8" ht="15" customHeight="1">
      <c r="A208" s="1" t="s">
        <v>78</v>
      </c>
      <c r="B208" s="2" t="s">
        <v>123</v>
      </c>
      <c r="C208" s="2"/>
      <c r="D208" s="2"/>
      <c r="E208" s="2"/>
      <c r="F208" s="2"/>
      <c r="G208" s="2"/>
      <c r="H208" s="30"/>
    </row>
    <row r="209" ht="15" customHeight="1"/>
    <row r="210" spans="2:8" ht="15" customHeight="1">
      <c r="B210" s="29"/>
      <c r="H210" s="57"/>
    </row>
    <row r="211" ht="15" customHeight="1"/>
    <row r="212" ht="15" customHeight="1"/>
    <row r="213" ht="15.75"/>
    <row r="214" spans="1:9" ht="15" customHeight="1">
      <c r="A214" s="1"/>
      <c r="B214" s="2"/>
      <c r="C214" s="2"/>
      <c r="D214" s="2"/>
      <c r="E214" s="2"/>
      <c r="F214" s="2"/>
      <c r="G214" s="2"/>
      <c r="H214" s="30"/>
      <c r="I214" s="30"/>
    </row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</sheetData>
  <sheetProtection/>
  <mergeCells count="376">
    <mergeCell ref="A81:A82"/>
    <mergeCell ref="B81:B82"/>
    <mergeCell ref="C81:C82"/>
    <mergeCell ref="D82:F82"/>
    <mergeCell ref="H1:I1"/>
    <mergeCell ref="A2:I2"/>
    <mergeCell ref="A3:I3"/>
    <mergeCell ref="A5:I5"/>
    <mergeCell ref="C170:C171"/>
    <mergeCell ref="D171:F171"/>
    <mergeCell ref="A198:G198"/>
    <mergeCell ref="A199:G199"/>
    <mergeCell ref="C174:C175"/>
    <mergeCell ref="D175:F175"/>
    <mergeCell ref="A166:A167"/>
    <mergeCell ref="B166:B167"/>
    <mergeCell ref="C166:C167"/>
    <mergeCell ref="D167:F167"/>
    <mergeCell ref="A172:A173"/>
    <mergeCell ref="B172:B173"/>
    <mergeCell ref="C172:C173"/>
    <mergeCell ref="D173:F173"/>
    <mergeCell ref="A103:A104"/>
    <mergeCell ref="B103:B104"/>
    <mergeCell ref="A174:A175"/>
    <mergeCell ref="B174:B175"/>
    <mergeCell ref="A148:A149"/>
    <mergeCell ref="B148:B149"/>
    <mergeCell ref="A170:A171"/>
    <mergeCell ref="B170:B171"/>
    <mergeCell ref="C162:C163"/>
    <mergeCell ref="D163:F163"/>
    <mergeCell ref="C103:C104"/>
    <mergeCell ref="D104:F104"/>
    <mergeCell ref="C148:C149"/>
    <mergeCell ref="D149:F149"/>
    <mergeCell ref="A57:A58"/>
    <mergeCell ref="B57:B58"/>
    <mergeCell ref="C57:C58"/>
    <mergeCell ref="D58:F58"/>
    <mergeCell ref="A101:A102"/>
    <mergeCell ref="B101:B102"/>
    <mergeCell ref="A91:A92"/>
    <mergeCell ref="B91:B92"/>
    <mergeCell ref="A95:A96"/>
    <mergeCell ref="B95:B96"/>
    <mergeCell ref="C79:C80"/>
    <mergeCell ref="D80:F80"/>
    <mergeCell ref="A77:A78"/>
    <mergeCell ref="B77:B78"/>
    <mergeCell ref="C77:C78"/>
    <mergeCell ref="D78:F78"/>
    <mergeCell ref="A79:A80"/>
    <mergeCell ref="B79:B80"/>
    <mergeCell ref="C83:C84"/>
    <mergeCell ref="D84:F84"/>
    <mergeCell ref="A89:A90"/>
    <mergeCell ref="B89:B90"/>
    <mergeCell ref="A85:A86"/>
    <mergeCell ref="B85:B86"/>
    <mergeCell ref="C85:C86"/>
    <mergeCell ref="D86:F86"/>
    <mergeCell ref="A83:A84"/>
    <mergeCell ref="B83:B84"/>
    <mergeCell ref="C116:C117"/>
    <mergeCell ref="D117:F117"/>
    <mergeCell ref="C140:C141"/>
    <mergeCell ref="D141:F141"/>
    <mergeCell ref="C136:C137"/>
    <mergeCell ref="D137:F137"/>
    <mergeCell ref="C128:C129"/>
    <mergeCell ref="D129:F129"/>
    <mergeCell ref="C138:C139"/>
    <mergeCell ref="D139:F139"/>
    <mergeCell ref="C184:C185"/>
    <mergeCell ref="D185:F185"/>
    <mergeCell ref="A105:A106"/>
    <mergeCell ref="B105:B106"/>
    <mergeCell ref="A114:A115"/>
    <mergeCell ref="B114:B115"/>
    <mergeCell ref="C114:C115"/>
    <mergeCell ref="D115:F115"/>
    <mergeCell ref="C105:C106"/>
    <mergeCell ref="D106:F106"/>
    <mergeCell ref="A186:A187"/>
    <mergeCell ref="B186:B187"/>
    <mergeCell ref="A184:A185"/>
    <mergeCell ref="B184:B185"/>
    <mergeCell ref="C65:C66"/>
    <mergeCell ref="D66:F66"/>
    <mergeCell ref="A67:A68"/>
    <mergeCell ref="B67:B68"/>
    <mergeCell ref="C69:C70"/>
    <mergeCell ref="D70:F70"/>
    <mergeCell ref="A69:A70"/>
    <mergeCell ref="B69:B70"/>
    <mergeCell ref="A196:A197"/>
    <mergeCell ref="B196:B197"/>
    <mergeCell ref="C196:C197"/>
    <mergeCell ref="D197:F197"/>
    <mergeCell ref="A61:A62"/>
    <mergeCell ref="B61:B62"/>
    <mergeCell ref="C61:C62"/>
    <mergeCell ref="D62:F62"/>
    <mergeCell ref="C158:C159"/>
    <mergeCell ref="D159:F159"/>
    <mergeCell ref="A152:A153"/>
    <mergeCell ref="B152:B153"/>
    <mergeCell ref="C152:C153"/>
    <mergeCell ref="D153:F153"/>
    <mergeCell ref="C134:C135"/>
    <mergeCell ref="D135:F135"/>
    <mergeCell ref="C186:C187"/>
    <mergeCell ref="D187:F187"/>
    <mergeCell ref="C164:C165"/>
    <mergeCell ref="D165:F165"/>
    <mergeCell ref="C168:C169"/>
    <mergeCell ref="D169:F169"/>
    <mergeCell ref="C160:C161"/>
    <mergeCell ref="D161:F161"/>
    <mergeCell ref="C107:C108"/>
    <mergeCell ref="D108:F108"/>
    <mergeCell ref="C99:C100"/>
    <mergeCell ref="D100:F100"/>
    <mergeCell ref="C101:C102"/>
    <mergeCell ref="D102:F102"/>
    <mergeCell ref="A63:A64"/>
    <mergeCell ref="B63:B64"/>
    <mergeCell ref="C63:C64"/>
    <mergeCell ref="D64:F64"/>
    <mergeCell ref="A59:A60"/>
    <mergeCell ref="B59:B60"/>
    <mergeCell ref="C59:C60"/>
    <mergeCell ref="D60:F60"/>
    <mergeCell ref="C87:C88"/>
    <mergeCell ref="D88:F88"/>
    <mergeCell ref="C93:C94"/>
    <mergeCell ref="D94:F94"/>
    <mergeCell ref="C91:C92"/>
    <mergeCell ref="D92:F92"/>
    <mergeCell ref="C95:C96"/>
    <mergeCell ref="D96:F96"/>
    <mergeCell ref="C89:C90"/>
    <mergeCell ref="D90:F90"/>
    <mergeCell ref="A112:A113"/>
    <mergeCell ref="B112:B113"/>
    <mergeCell ref="A87:A88"/>
    <mergeCell ref="B87:B88"/>
    <mergeCell ref="A107:A108"/>
    <mergeCell ref="B107:B108"/>
    <mergeCell ref="A99:A100"/>
    <mergeCell ref="B99:B100"/>
    <mergeCell ref="A93:A94"/>
    <mergeCell ref="B93:B94"/>
    <mergeCell ref="A65:A66"/>
    <mergeCell ref="B65:B66"/>
    <mergeCell ref="A71:A72"/>
    <mergeCell ref="B71:B72"/>
    <mergeCell ref="A118:A119"/>
    <mergeCell ref="B118:B119"/>
    <mergeCell ref="A156:A157"/>
    <mergeCell ref="B156:B157"/>
    <mergeCell ref="A134:A135"/>
    <mergeCell ref="B134:B135"/>
    <mergeCell ref="A146:A147"/>
    <mergeCell ref="B146:B147"/>
    <mergeCell ref="A158:A159"/>
    <mergeCell ref="B158:B159"/>
    <mergeCell ref="A140:A141"/>
    <mergeCell ref="B140:B141"/>
    <mergeCell ref="C67:C68"/>
    <mergeCell ref="D68:F68"/>
    <mergeCell ref="A116:A117"/>
    <mergeCell ref="B116:B117"/>
    <mergeCell ref="C73:C74"/>
    <mergeCell ref="D74:F74"/>
    <mergeCell ref="A73:A74"/>
    <mergeCell ref="B73:B74"/>
    <mergeCell ref="C71:C72"/>
    <mergeCell ref="D72:F72"/>
    <mergeCell ref="A97:A98"/>
    <mergeCell ref="B97:B98"/>
    <mergeCell ref="C97:C98"/>
    <mergeCell ref="D98:F98"/>
    <mergeCell ref="A51:A52"/>
    <mergeCell ref="B51:B52"/>
    <mergeCell ref="C51:C52"/>
    <mergeCell ref="D52:F52"/>
    <mergeCell ref="C132:C133"/>
    <mergeCell ref="D133:F133"/>
    <mergeCell ref="C130:C131"/>
    <mergeCell ref="D131:F131"/>
    <mergeCell ref="A136:A137"/>
    <mergeCell ref="B136:B137"/>
    <mergeCell ref="A120:A121"/>
    <mergeCell ref="B120:B121"/>
    <mergeCell ref="A132:A133"/>
    <mergeCell ref="B132:B133"/>
    <mergeCell ref="A126:A127"/>
    <mergeCell ref="B126:B127"/>
    <mergeCell ref="A128:A129"/>
    <mergeCell ref="B128:B129"/>
    <mergeCell ref="A130:A131"/>
    <mergeCell ref="B130:B131"/>
    <mergeCell ref="C124:C125"/>
    <mergeCell ref="D125:F125"/>
    <mergeCell ref="A124:A125"/>
    <mergeCell ref="B124:B125"/>
    <mergeCell ref="C126:C127"/>
    <mergeCell ref="D127:F127"/>
    <mergeCell ref="A75:A76"/>
    <mergeCell ref="B75:B76"/>
    <mergeCell ref="C75:C76"/>
    <mergeCell ref="D76:F76"/>
    <mergeCell ref="C55:C56"/>
    <mergeCell ref="D56:F56"/>
    <mergeCell ref="A194:A195"/>
    <mergeCell ref="B194:B195"/>
    <mergeCell ref="C194:C195"/>
    <mergeCell ref="D195:F195"/>
    <mergeCell ref="A138:A139"/>
    <mergeCell ref="B138:B139"/>
    <mergeCell ref="A190:A191"/>
    <mergeCell ref="B190:B191"/>
    <mergeCell ref="C122:C123"/>
    <mergeCell ref="D123:F123"/>
    <mergeCell ref="C109:C111"/>
    <mergeCell ref="D111:F111"/>
    <mergeCell ref="C120:C121"/>
    <mergeCell ref="D121:F121"/>
    <mergeCell ref="C118:C119"/>
    <mergeCell ref="D119:F119"/>
    <mergeCell ref="C112:C113"/>
    <mergeCell ref="D113:F113"/>
    <mergeCell ref="A188:A189"/>
    <mergeCell ref="B188:B189"/>
    <mergeCell ref="C188:C189"/>
    <mergeCell ref="D189:F189"/>
    <mergeCell ref="A182:A183"/>
    <mergeCell ref="B182:B183"/>
    <mergeCell ref="C176:C177"/>
    <mergeCell ref="D177:F177"/>
    <mergeCell ref="A180:A181"/>
    <mergeCell ref="B180:B181"/>
    <mergeCell ref="A176:A177"/>
    <mergeCell ref="B176:B177"/>
    <mergeCell ref="A192:A193"/>
    <mergeCell ref="B192:B193"/>
    <mergeCell ref="C192:C193"/>
    <mergeCell ref="D193:F193"/>
    <mergeCell ref="C156:C157"/>
    <mergeCell ref="D157:F157"/>
    <mergeCell ref="C142:C143"/>
    <mergeCell ref="D143:F143"/>
    <mergeCell ref="C146:C147"/>
    <mergeCell ref="D147:F147"/>
    <mergeCell ref="C190:C191"/>
    <mergeCell ref="D191:F191"/>
    <mergeCell ref="C144:C145"/>
    <mergeCell ref="D145:F145"/>
    <mergeCell ref="C178:C179"/>
    <mergeCell ref="D179:F179"/>
    <mergeCell ref="C182:C183"/>
    <mergeCell ref="D183:F183"/>
    <mergeCell ref="C180:C181"/>
    <mergeCell ref="D181:F181"/>
    <mergeCell ref="A178:A179"/>
    <mergeCell ref="B178:B179"/>
    <mergeCell ref="A160:A161"/>
    <mergeCell ref="B160:B161"/>
    <mergeCell ref="A164:A165"/>
    <mergeCell ref="B164:B165"/>
    <mergeCell ref="A168:A169"/>
    <mergeCell ref="B168:B169"/>
    <mergeCell ref="A162:A163"/>
    <mergeCell ref="B162:B163"/>
    <mergeCell ref="A144:A145"/>
    <mergeCell ref="B144:B145"/>
    <mergeCell ref="A55:A56"/>
    <mergeCell ref="B55:B56"/>
    <mergeCell ref="A142:A143"/>
    <mergeCell ref="B142:B143"/>
    <mergeCell ref="A109:A111"/>
    <mergeCell ref="B109:B111"/>
    <mergeCell ref="A122:A123"/>
    <mergeCell ref="B122:B123"/>
    <mergeCell ref="A53:A54"/>
    <mergeCell ref="B53:B54"/>
    <mergeCell ref="C53:C54"/>
    <mergeCell ref="D54:F54"/>
    <mergeCell ref="A150:A151"/>
    <mergeCell ref="B150:B151"/>
    <mergeCell ref="C150:C151"/>
    <mergeCell ref="D151:F151"/>
    <mergeCell ref="A154:A155"/>
    <mergeCell ref="B154:B155"/>
    <mergeCell ref="C154:C155"/>
    <mergeCell ref="D155:F155"/>
    <mergeCell ref="A44:A45"/>
    <mergeCell ref="B44:B45"/>
    <mergeCell ref="C44:C45"/>
    <mergeCell ref="D45:F45"/>
    <mergeCell ref="A46:G46"/>
    <mergeCell ref="A48:I48"/>
    <mergeCell ref="A40:A41"/>
    <mergeCell ref="B40:B41"/>
    <mergeCell ref="C40:C41"/>
    <mergeCell ref="D41:F41"/>
    <mergeCell ref="A42:A43"/>
    <mergeCell ref="B42:B43"/>
    <mergeCell ref="C42:C43"/>
    <mergeCell ref="D43:F43"/>
    <mergeCell ref="A36:A37"/>
    <mergeCell ref="B36:B37"/>
    <mergeCell ref="C36:C37"/>
    <mergeCell ref="D37:F37"/>
    <mergeCell ref="A38:A39"/>
    <mergeCell ref="B38:B39"/>
    <mergeCell ref="C38:C39"/>
    <mergeCell ref="D39:F39"/>
    <mergeCell ref="A32:A33"/>
    <mergeCell ref="B32:B33"/>
    <mergeCell ref="C32:C33"/>
    <mergeCell ref="D33:F33"/>
    <mergeCell ref="A34:A35"/>
    <mergeCell ref="B34:B35"/>
    <mergeCell ref="C34:C35"/>
    <mergeCell ref="D35:F35"/>
    <mergeCell ref="A28:A29"/>
    <mergeCell ref="B28:B29"/>
    <mergeCell ref="C28:C29"/>
    <mergeCell ref="D29:F29"/>
    <mergeCell ref="A30:A31"/>
    <mergeCell ref="B30:B31"/>
    <mergeCell ref="C30:C31"/>
    <mergeCell ref="D31:F31"/>
    <mergeCell ref="A24:A25"/>
    <mergeCell ref="B24:B25"/>
    <mergeCell ref="C24:C25"/>
    <mergeCell ref="D25:F25"/>
    <mergeCell ref="A26:A27"/>
    <mergeCell ref="B26:B27"/>
    <mergeCell ref="C26:C27"/>
    <mergeCell ref="D27:F27"/>
    <mergeCell ref="A20:A21"/>
    <mergeCell ref="B20:B21"/>
    <mergeCell ref="C20:C21"/>
    <mergeCell ref="D21:F21"/>
    <mergeCell ref="A22:A23"/>
    <mergeCell ref="B22:B23"/>
    <mergeCell ref="C22:C23"/>
    <mergeCell ref="D23:F23"/>
    <mergeCell ref="A16:A17"/>
    <mergeCell ref="B16:B17"/>
    <mergeCell ref="C16:C17"/>
    <mergeCell ref="D17:F17"/>
    <mergeCell ref="A18:A19"/>
    <mergeCell ref="B18:B19"/>
    <mergeCell ref="C18:C19"/>
    <mergeCell ref="D19:F19"/>
    <mergeCell ref="A12:A13"/>
    <mergeCell ref="B12:B13"/>
    <mergeCell ref="C12:C13"/>
    <mergeCell ref="D13:F13"/>
    <mergeCell ref="A14:A15"/>
    <mergeCell ref="B14:B15"/>
    <mergeCell ref="C14:C15"/>
    <mergeCell ref="D15:F15"/>
    <mergeCell ref="A8:A9"/>
    <mergeCell ref="B8:B9"/>
    <mergeCell ref="C8:C9"/>
    <mergeCell ref="D9:F9"/>
    <mergeCell ref="A10:A11"/>
    <mergeCell ref="B10:B11"/>
    <mergeCell ref="C10:C11"/>
    <mergeCell ref="D11:F11"/>
  </mergeCells>
  <printOptions/>
  <pageMargins left="0.11811023622047245" right="0.11811023622047245" top="0.18" bottom="0.22" header="0.17" footer="0.17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</cp:lastModifiedBy>
  <cp:lastPrinted>2010-12-23T13:33:04Z</cp:lastPrinted>
  <dcterms:created xsi:type="dcterms:W3CDTF">1996-10-14T23:33:28Z</dcterms:created>
  <dcterms:modified xsi:type="dcterms:W3CDTF">2010-12-24T06:25:46Z</dcterms:modified>
  <cp:category/>
  <cp:version/>
  <cp:contentType/>
  <cp:contentStatus/>
</cp:coreProperties>
</file>